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ura\Downloads\"/>
    </mc:Choice>
  </mc:AlternateContent>
  <xr:revisionPtr revIDLastSave="0" documentId="13_ncr:1_{4B7AAA77-11F1-420D-BCF4-A9CC34A5BD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展示室と会議室" sheetId="1" r:id="rId1"/>
    <sheet name="会議室のみ" sheetId="2" r:id="rId2"/>
  </sheets>
  <definedNames>
    <definedName name="_xlnm.Print_Area" localSheetId="1">会議室のみ!$A$1:$BP$112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0" i="2" l="1"/>
  <c r="AB110" i="2"/>
  <c r="X110" i="2"/>
  <c r="T110" i="2"/>
  <c r="P110" i="2"/>
  <c r="L110" i="2"/>
  <c r="AF109" i="2"/>
  <c r="AB109" i="2"/>
  <c r="X109" i="2"/>
  <c r="T109" i="2"/>
  <c r="P109" i="2"/>
  <c r="L109" i="2"/>
  <c r="AF108" i="2"/>
  <c r="AB108" i="2"/>
  <c r="X108" i="2"/>
  <c r="T108" i="2"/>
  <c r="P108" i="2"/>
  <c r="L108" i="2"/>
  <c r="AF107" i="2"/>
  <c r="AB107" i="2"/>
  <c r="X107" i="2"/>
  <c r="T107" i="2"/>
  <c r="P107" i="2"/>
  <c r="L107" i="2"/>
  <c r="AF106" i="2"/>
  <c r="AB106" i="2"/>
  <c r="X106" i="2"/>
  <c r="T106" i="2"/>
  <c r="P106" i="2"/>
  <c r="L106" i="2"/>
  <c r="AF105" i="2"/>
  <c r="AB105" i="2"/>
  <c r="X105" i="2"/>
  <c r="T105" i="2"/>
  <c r="P105" i="2"/>
  <c r="L105" i="2"/>
  <c r="AF104" i="2"/>
  <c r="AB104" i="2"/>
  <c r="X104" i="2"/>
  <c r="T104" i="2"/>
  <c r="P104" i="2"/>
  <c r="L104" i="2"/>
  <c r="AF103" i="2"/>
  <c r="AB103" i="2"/>
  <c r="X103" i="2"/>
  <c r="T103" i="2"/>
  <c r="P103" i="2"/>
  <c r="L103" i="2"/>
  <c r="AF102" i="2"/>
  <c r="AB102" i="2"/>
  <c r="X102" i="2"/>
  <c r="T102" i="2"/>
  <c r="P102" i="2"/>
  <c r="L102" i="2"/>
  <c r="AF101" i="2"/>
  <c r="AB101" i="2"/>
  <c r="X101" i="2"/>
  <c r="T101" i="2"/>
  <c r="P101" i="2"/>
  <c r="L101" i="2"/>
  <c r="AF100" i="2"/>
  <c r="AB100" i="2"/>
  <c r="X100" i="2"/>
  <c r="T100" i="2"/>
  <c r="P100" i="2"/>
  <c r="L100" i="2"/>
  <c r="AF99" i="2"/>
  <c r="AB99" i="2"/>
  <c r="X99" i="2"/>
  <c r="T99" i="2"/>
  <c r="P99" i="2"/>
  <c r="L99" i="2"/>
  <c r="AF98" i="2"/>
  <c r="AB98" i="2"/>
  <c r="X98" i="2"/>
  <c r="T98" i="2"/>
  <c r="P98" i="2"/>
  <c r="L98" i="2"/>
  <c r="AF97" i="2"/>
  <c r="AB97" i="2"/>
  <c r="X97" i="2"/>
  <c r="T97" i="2"/>
  <c r="P97" i="2"/>
  <c r="L97" i="2"/>
  <c r="AF96" i="2"/>
  <c r="AB96" i="2"/>
  <c r="X96" i="2"/>
  <c r="T96" i="2"/>
  <c r="P96" i="2"/>
  <c r="L96" i="2"/>
  <c r="AF95" i="2"/>
  <c r="AB95" i="2"/>
  <c r="X95" i="2"/>
  <c r="T95" i="2"/>
  <c r="P95" i="2"/>
  <c r="L95" i="2"/>
  <c r="AF94" i="2"/>
  <c r="AB94" i="2"/>
  <c r="X94" i="2"/>
  <c r="T94" i="2"/>
  <c r="P94" i="2"/>
  <c r="L94" i="2"/>
  <c r="AF93" i="2"/>
  <c r="AB93" i="2"/>
  <c r="X93" i="2"/>
  <c r="T93" i="2"/>
  <c r="P93" i="2"/>
  <c r="L93" i="2"/>
  <c r="AF92" i="2"/>
  <c r="AB92" i="2"/>
  <c r="X92" i="2"/>
  <c r="T92" i="2"/>
  <c r="P92" i="2"/>
  <c r="L92" i="2"/>
  <c r="AF91" i="2"/>
  <c r="AB91" i="2"/>
  <c r="X91" i="2"/>
  <c r="T91" i="2"/>
  <c r="P91" i="2"/>
  <c r="L91" i="2"/>
  <c r="AF90" i="2"/>
  <c r="AB90" i="2"/>
  <c r="X90" i="2"/>
  <c r="T90" i="2"/>
  <c r="P90" i="2"/>
  <c r="L90" i="2"/>
  <c r="AF89" i="2"/>
  <c r="AB89" i="2"/>
  <c r="X89" i="2"/>
  <c r="T89" i="2"/>
  <c r="P89" i="2"/>
  <c r="L89" i="2"/>
  <c r="AF88" i="2"/>
  <c r="AB88" i="2"/>
  <c r="X88" i="2"/>
  <c r="T88" i="2"/>
  <c r="P88" i="2"/>
  <c r="L88" i="2"/>
  <c r="AF87" i="2"/>
  <c r="AB87" i="2"/>
  <c r="X87" i="2"/>
  <c r="T87" i="2"/>
  <c r="P87" i="2"/>
  <c r="L87" i="2"/>
  <c r="AF86" i="2"/>
  <c r="AB86" i="2"/>
  <c r="X86" i="2"/>
  <c r="T86" i="2"/>
  <c r="P86" i="2"/>
  <c r="L86" i="2"/>
  <c r="AF85" i="2"/>
  <c r="AB85" i="2"/>
  <c r="X85" i="2"/>
  <c r="T85" i="2"/>
  <c r="P85" i="2"/>
  <c r="L85" i="2"/>
  <c r="AF84" i="2"/>
  <c r="AB84" i="2"/>
  <c r="X84" i="2"/>
  <c r="T84" i="2"/>
  <c r="P84" i="2"/>
  <c r="L84" i="2"/>
  <c r="AF83" i="2"/>
  <c r="AB83" i="2"/>
  <c r="X83" i="2"/>
  <c r="T83" i="2"/>
  <c r="P83" i="2"/>
  <c r="L83" i="2"/>
  <c r="AF82" i="2"/>
  <c r="AB82" i="2"/>
  <c r="X82" i="2"/>
  <c r="T82" i="2"/>
  <c r="P82" i="2"/>
  <c r="L82" i="2"/>
  <c r="AF81" i="2"/>
  <c r="AB81" i="2"/>
  <c r="X81" i="2"/>
  <c r="T81" i="2"/>
  <c r="P81" i="2"/>
  <c r="L81" i="2"/>
  <c r="AF80" i="2"/>
  <c r="AB80" i="2"/>
  <c r="X80" i="2"/>
  <c r="T80" i="2"/>
  <c r="P80" i="2"/>
  <c r="L80" i="2"/>
  <c r="AF79" i="2"/>
  <c r="AB79" i="2"/>
  <c r="X79" i="2"/>
  <c r="T79" i="2"/>
  <c r="P79" i="2"/>
  <c r="L79" i="2"/>
  <c r="AF78" i="2"/>
  <c r="AB78" i="2"/>
  <c r="X78" i="2"/>
  <c r="T78" i="2"/>
  <c r="P78" i="2"/>
  <c r="L78" i="2"/>
  <c r="AF77" i="2"/>
  <c r="AB77" i="2"/>
  <c r="X77" i="2"/>
  <c r="T77" i="2"/>
  <c r="P77" i="2"/>
  <c r="L77" i="2"/>
  <c r="AF76" i="2"/>
  <c r="AB76" i="2"/>
  <c r="X76" i="2"/>
  <c r="T76" i="2"/>
  <c r="P76" i="2"/>
  <c r="L76" i="2"/>
  <c r="AF75" i="2"/>
  <c r="AB75" i="2"/>
  <c r="X75" i="2"/>
  <c r="T75" i="2"/>
  <c r="P75" i="2"/>
  <c r="L75" i="2"/>
  <c r="AF74" i="2"/>
  <c r="AB74" i="2"/>
  <c r="X74" i="2"/>
  <c r="T74" i="2"/>
  <c r="P74" i="2"/>
  <c r="L74" i="2"/>
  <c r="AJ111" i="2" s="1"/>
  <c r="AF211" i="1" l="1"/>
  <c r="AF200" i="1"/>
  <c r="AF189" i="1"/>
  <c r="AB211" i="1"/>
  <c r="AB200" i="1"/>
  <c r="X211" i="1"/>
  <c r="X200" i="1"/>
  <c r="X189" i="1"/>
  <c r="T211" i="1"/>
  <c r="T200" i="1"/>
  <c r="T189" i="1"/>
  <c r="P211" i="1"/>
  <c r="P200" i="1"/>
  <c r="P189" i="1"/>
  <c r="L211" i="1"/>
  <c r="L200" i="1"/>
  <c r="L189" i="1"/>
  <c r="AB189" i="1"/>
  <c r="X139" i="1"/>
  <c r="AB210" i="1" l="1"/>
  <c r="AB212" i="1"/>
  <c r="AB213" i="1"/>
  <c r="AB209" i="1"/>
  <c r="AB199" i="1"/>
  <c r="AB201" i="1"/>
  <c r="AB202" i="1"/>
  <c r="AB198" i="1"/>
  <c r="AB188" i="1"/>
  <c r="AB190" i="1"/>
  <c r="AB191" i="1"/>
  <c r="AB187" i="1"/>
  <c r="X210" i="1"/>
  <c r="X212" i="1"/>
  <c r="X213" i="1"/>
  <c r="X209" i="1"/>
  <c r="X199" i="1"/>
  <c r="X201" i="1"/>
  <c r="X202" i="1"/>
  <c r="X198" i="1"/>
  <c r="X188" i="1"/>
  <c r="X190" i="1"/>
  <c r="X191" i="1"/>
  <c r="X187" i="1"/>
  <c r="T210" i="1"/>
  <c r="T212" i="1"/>
  <c r="T213" i="1"/>
  <c r="T209" i="1"/>
  <c r="T199" i="1"/>
  <c r="T201" i="1"/>
  <c r="T202" i="1"/>
  <c r="T198" i="1"/>
  <c r="T188" i="1"/>
  <c r="T190" i="1"/>
  <c r="T191" i="1"/>
  <c r="T187" i="1"/>
  <c r="P210" i="1"/>
  <c r="P212" i="1"/>
  <c r="P213" i="1"/>
  <c r="P209" i="1"/>
  <c r="P199" i="1"/>
  <c r="P201" i="1"/>
  <c r="P202" i="1"/>
  <c r="P198" i="1"/>
  <c r="P188" i="1"/>
  <c r="P190" i="1"/>
  <c r="P191" i="1"/>
  <c r="P187" i="1"/>
  <c r="L212" i="1"/>
  <c r="L213" i="1"/>
  <c r="L201" i="1"/>
  <c r="L202" i="1"/>
  <c r="L188" i="1"/>
  <c r="L190" i="1"/>
  <c r="L191" i="1"/>
  <c r="L187" i="1"/>
  <c r="L178" i="1"/>
  <c r="L179" i="1" s="1"/>
  <c r="AF210" i="1"/>
  <c r="AF212" i="1"/>
  <c r="AF213" i="1"/>
  <c r="AF209" i="1"/>
  <c r="AF199" i="1"/>
  <c r="AF201" i="1"/>
  <c r="AF202" i="1"/>
  <c r="AF198" i="1"/>
  <c r="AF190" i="1"/>
  <c r="AF191" i="1"/>
  <c r="AF188" i="1"/>
  <c r="AF187" i="1"/>
  <c r="AF180" i="1"/>
  <c r="AF179" i="1"/>
  <c r="AF177" i="1"/>
  <c r="AF176" i="1"/>
  <c r="AB180" i="1"/>
  <c r="AB179" i="1"/>
  <c r="AB177" i="1"/>
  <c r="AB176" i="1"/>
  <c r="X180" i="1"/>
  <c r="X179" i="1"/>
  <c r="X177" i="1"/>
  <c r="X176" i="1"/>
  <c r="T180" i="1"/>
  <c r="T179" i="1"/>
  <c r="P180" i="1"/>
  <c r="P179" i="1"/>
  <c r="T177" i="1"/>
  <c r="T176" i="1"/>
  <c r="L210" i="1"/>
  <c r="L209" i="1"/>
  <c r="L199" i="1"/>
  <c r="L198" i="1"/>
  <c r="P177" i="1"/>
  <c r="P176" i="1"/>
  <c r="L177" i="1"/>
  <c r="L176" i="1"/>
  <c r="AF175" i="1"/>
  <c r="AF178" i="1"/>
  <c r="AF181" i="1"/>
  <c r="AF182" i="1"/>
  <c r="AF183" i="1"/>
  <c r="AF184" i="1"/>
  <c r="AF185" i="1"/>
  <c r="AF186" i="1"/>
  <c r="AF192" i="1"/>
  <c r="AF193" i="1"/>
  <c r="AF194" i="1"/>
  <c r="AF195" i="1"/>
  <c r="AF196" i="1"/>
  <c r="AF197" i="1"/>
  <c r="AF203" i="1"/>
  <c r="AF204" i="1"/>
  <c r="AF205" i="1"/>
  <c r="AF206" i="1"/>
  <c r="AF207" i="1"/>
  <c r="AF208" i="1"/>
  <c r="AF214" i="1"/>
  <c r="AF215" i="1"/>
  <c r="AF216" i="1"/>
  <c r="AF217" i="1"/>
  <c r="AF218" i="1"/>
  <c r="AB218" i="1"/>
  <c r="AB217" i="1"/>
  <c r="AB216" i="1"/>
  <c r="AB215" i="1"/>
  <c r="AB214" i="1"/>
  <c r="AB208" i="1"/>
  <c r="AB207" i="1"/>
  <c r="AB206" i="1"/>
  <c r="AB205" i="1"/>
  <c r="AB204" i="1"/>
  <c r="AB203" i="1"/>
  <c r="AB197" i="1"/>
  <c r="AB196" i="1"/>
  <c r="AB195" i="1"/>
  <c r="AB194" i="1"/>
  <c r="AB193" i="1"/>
  <c r="AB192" i="1"/>
  <c r="AB186" i="1"/>
  <c r="AB185" i="1"/>
  <c r="AB184" i="1"/>
  <c r="AB183" i="1"/>
  <c r="AB182" i="1"/>
  <c r="AB181" i="1"/>
  <c r="AB178" i="1"/>
  <c r="AB175" i="1"/>
  <c r="X218" i="1"/>
  <c r="X217" i="1"/>
  <c r="X216" i="1"/>
  <c r="X215" i="1"/>
  <c r="X214" i="1"/>
  <c r="X208" i="1"/>
  <c r="X207" i="1"/>
  <c r="X206" i="1"/>
  <c r="X205" i="1"/>
  <c r="X204" i="1"/>
  <c r="X203" i="1"/>
  <c r="X197" i="1"/>
  <c r="X196" i="1"/>
  <c r="X195" i="1"/>
  <c r="X194" i="1"/>
  <c r="X193" i="1"/>
  <c r="X192" i="1"/>
  <c r="X186" i="1"/>
  <c r="X185" i="1"/>
  <c r="X184" i="1"/>
  <c r="X183" i="1"/>
  <c r="X182" i="1"/>
  <c r="X181" i="1"/>
  <c r="X178" i="1"/>
  <c r="X175" i="1"/>
  <c r="T218" i="1"/>
  <c r="T217" i="1"/>
  <c r="T216" i="1"/>
  <c r="T215" i="1"/>
  <c r="T214" i="1"/>
  <c r="T208" i="1"/>
  <c r="T207" i="1"/>
  <c r="T206" i="1"/>
  <c r="T205" i="1"/>
  <c r="T204" i="1"/>
  <c r="T203" i="1"/>
  <c r="T197" i="1"/>
  <c r="T196" i="1"/>
  <c r="T195" i="1"/>
  <c r="T194" i="1"/>
  <c r="T193" i="1"/>
  <c r="T192" i="1"/>
  <c r="T186" i="1"/>
  <c r="T185" i="1"/>
  <c r="T184" i="1"/>
  <c r="T183" i="1"/>
  <c r="T182" i="1"/>
  <c r="T181" i="1"/>
  <c r="T178" i="1"/>
  <c r="T175" i="1"/>
  <c r="P218" i="1"/>
  <c r="P217" i="1"/>
  <c r="P216" i="1"/>
  <c r="P215" i="1"/>
  <c r="P214" i="1"/>
  <c r="P208" i="1"/>
  <c r="P207" i="1"/>
  <c r="P206" i="1"/>
  <c r="P205" i="1"/>
  <c r="P204" i="1"/>
  <c r="P203" i="1"/>
  <c r="P197" i="1"/>
  <c r="P196" i="1"/>
  <c r="P195" i="1"/>
  <c r="P194" i="1"/>
  <c r="P193" i="1"/>
  <c r="P192" i="1"/>
  <c r="P186" i="1"/>
  <c r="P185" i="1"/>
  <c r="P184" i="1"/>
  <c r="P183" i="1"/>
  <c r="P182" i="1"/>
  <c r="P181" i="1"/>
  <c r="P178" i="1"/>
  <c r="P175" i="1"/>
  <c r="L215" i="1"/>
  <c r="L216" i="1"/>
  <c r="L217" i="1"/>
  <c r="L218" i="1"/>
  <c r="L214" i="1"/>
  <c r="L208" i="1"/>
  <c r="L207" i="1"/>
  <c r="L205" i="1"/>
  <c r="L206" i="1"/>
  <c r="L192" i="1"/>
  <c r="L193" i="1"/>
  <c r="L194" i="1"/>
  <c r="L195" i="1"/>
  <c r="L196" i="1"/>
  <c r="L197" i="1"/>
  <c r="L203" i="1"/>
  <c r="L204" i="1"/>
  <c r="L181" i="1"/>
  <c r="L182" i="1"/>
  <c r="L183" i="1"/>
  <c r="L184" i="1"/>
  <c r="L185" i="1"/>
  <c r="L186" i="1"/>
  <c r="L175" i="1"/>
  <c r="L134" i="1"/>
  <c r="AB173" i="1"/>
  <c r="AB163" i="1"/>
  <c r="AB153" i="1"/>
  <c r="AB143" i="1"/>
  <c r="AB171" i="1"/>
  <c r="AB170" i="1"/>
  <c r="AB161" i="1"/>
  <c r="AB160" i="1"/>
  <c r="AB151" i="1"/>
  <c r="AB150" i="1"/>
  <c r="AB141" i="1"/>
  <c r="AB140" i="1"/>
  <c r="AB168" i="1"/>
  <c r="AB167" i="1"/>
  <c r="AB166" i="1"/>
  <c r="AB158" i="1"/>
  <c r="AB157" i="1"/>
  <c r="AB156" i="1"/>
  <c r="AB148" i="1"/>
  <c r="AB147" i="1"/>
  <c r="AB146" i="1"/>
  <c r="AB137" i="1"/>
  <c r="AB138" i="1"/>
  <c r="AB136" i="1"/>
  <c r="X173" i="1"/>
  <c r="X163" i="1"/>
  <c r="X153" i="1"/>
  <c r="X143" i="1"/>
  <c r="X142" i="1"/>
  <c r="X171" i="1"/>
  <c r="X170" i="1"/>
  <c r="X161" i="1"/>
  <c r="X160" i="1"/>
  <c r="X151" i="1"/>
  <c r="X150" i="1"/>
  <c r="X141" i="1"/>
  <c r="X140" i="1"/>
  <c r="X167" i="1"/>
  <c r="X168" i="1"/>
  <c r="X166" i="1"/>
  <c r="X157" i="1"/>
  <c r="X158" i="1"/>
  <c r="X156" i="1"/>
  <c r="X147" i="1"/>
  <c r="X148" i="1"/>
  <c r="X146" i="1"/>
  <c r="X137" i="1"/>
  <c r="X138" i="1"/>
  <c r="X136" i="1"/>
  <c r="T173" i="1"/>
  <c r="T163" i="1"/>
  <c r="T153" i="1"/>
  <c r="T143" i="1"/>
  <c r="T171" i="1"/>
  <c r="T170" i="1"/>
  <c r="T161" i="1"/>
  <c r="T160" i="1"/>
  <c r="T151" i="1"/>
  <c r="T150" i="1"/>
  <c r="T141" i="1"/>
  <c r="T140" i="1"/>
  <c r="T167" i="1"/>
  <c r="T168" i="1"/>
  <c r="T166" i="1"/>
  <c r="T157" i="1"/>
  <c r="T158" i="1"/>
  <c r="T156" i="1"/>
  <c r="T147" i="1"/>
  <c r="T148" i="1"/>
  <c r="T146" i="1"/>
  <c r="T138" i="1"/>
  <c r="T137" i="1"/>
  <c r="T136" i="1"/>
  <c r="P171" i="1"/>
  <c r="P170" i="1"/>
  <c r="P161" i="1"/>
  <c r="P160" i="1"/>
  <c r="P150" i="1"/>
  <c r="P168" i="1"/>
  <c r="P167" i="1"/>
  <c r="P166" i="1"/>
  <c r="P158" i="1"/>
  <c r="P157" i="1"/>
  <c r="P156" i="1"/>
  <c r="P147" i="1"/>
  <c r="P173" i="1"/>
  <c r="P163" i="1"/>
  <c r="P153" i="1"/>
  <c r="P143" i="1"/>
  <c r="P151" i="1"/>
  <c r="P140" i="1"/>
  <c r="P148" i="1"/>
  <c r="P146" i="1"/>
  <c r="P136" i="1"/>
  <c r="P142" i="1"/>
  <c r="P141" i="1"/>
  <c r="P138" i="1"/>
  <c r="P137" i="1"/>
  <c r="X135" i="1"/>
  <c r="AB135" i="1"/>
  <c r="AB139" i="1"/>
  <c r="AB142" i="1"/>
  <c r="X144" i="1"/>
  <c r="AB144" i="1"/>
  <c r="X145" i="1"/>
  <c r="AB145" i="1"/>
  <c r="X149" i="1"/>
  <c r="AB149" i="1"/>
  <c r="X152" i="1"/>
  <c r="AB152" i="1"/>
  <c r="X154" i="1"/>
  <c r="AB154" i="1"/>
  <c r="X155" i="1"/>
  <c r="AB155" i="1"/>
  <c r="X159" i="1"/>
  <c r="AB159" i="1"/>
  <c r="X162" i="1"/>
  <c r="AB162" i="1"/>
  <c r="X164" i="1"/>
  <c r="AB164" i="1"/>
  <c r="X165" i="1"/>
  <c r="AB165" i="1"/>
  <c r="X169" i="1"/>
  <c r="AB169" i="1"/>
  <c r="X172" i="1"/>
  <c r="AB172" i="1"/>
  <c r="T135" i="1"/>
  <c r="T139" i="1"/>
  <c r="T142" i="1"/>
  <c r="T144" i="1"/>
  <c r="T145" i="1"/>
  <c r="T149" i="1"/>
  <c r="T152" i="1"/>
  <c r="T154" i="1"/>
  <c r="T155" i="1"/>
  <c r="T159" i="1"/>
  <c r="T162" i="1"/>
  <c r="T164" i="1"/>
  <c r="T165" i="1"/>
  <c r="T169" i="1"/>
  <c r="T172" i="1"/>
  <c r="AB134" i="1"/>
  <c r="X134" i="1"/>
  <c r="T134" i="1"/>
  <c r="P135" i="1"/>
  <c r="P139" i="1"/>
  <c r="P144" i="1"/>
  <c r="P145" i="1"/>
  <c r="P149" i="1"/>
  <c r="P152" i="1"/>
  <c r="P154" i="1"/>
  <c r="P155" i="1"/>
  <c r="P159" i="1"/>
  <c r="P162" i="1"/>
  <c r="P164" i="1"/>
  <c r="P165" i="1"/>
  <c r="P169" i="1"/>
  <c r="P172" i="1"/>
  <c r="P134" i="1"/>
  <c r="L173" i="1"/>
  <c r="L163" i="1"/>
  <c r="L153" i="1"/>
  <c r="L143" i="1"/>
  <c r="L171" i="1"/>
  <c r="L170" i="1"/>
  <c r="L161" i="1"/>
  <c r="L160" i="1"/>
  <c r="L151" i="1"/>
  <c r="L150" i="1"/>
  <c r="L140" i="1"/>
  <c r="L168" i="1"/>
  <c r="L167" i="1"/>
  <c r="L166" i="1"/>
  <c r="L158" i="1"/>
  <c r="L157" i="1"/>
  <c r="L156" i="1"/>
  <c r="L148" i="1"/>
  <c r="L147" i="1"/>
  <c r="L146" i="1"/>
  <c r="L136" i="1"/>
  <c r="L141" i="1"/>
  <c r="L138" i="1"/>
  <c r="L137" i="1"/>
  <c r="L135" i="1"/>
  <c r="L139" i="1"/>
  <c r="L142" i="1"/>
  <c r="L144" i="1"/>
  <c r="L145" i="1"/>
  <c r="L149" i="1"/>
  <c r="L152" i="1"/>
  <c r="L154" i="1"/>
  <c r="L155" i="1"/>
  <c r="L159" i="1"/>
  <c r="L162" i="1"/>
  <c r="L164" i="1"/>
  <c r="L165" i="1"/>
  <c r="L169" i="1"/>
  <c r="L172" i="1"/>
  <c r="E73" i="1"/>
  <c r="AB69" i="1" l="1"/>
  <c r="L180" i="1"/>
  <c r="AB131" i="1" l="1"/>
  <c r="AB1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 百合子</author>
  </authors>
  <commentList>
    <comment ref="F7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全室・半室とも同料金のご案内です。
全室利用でも間仕切りをご利用希望の場合は、半室Aと半室Bの両方に「〇」をしてください。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 百合子</author>
  </authors>
  <commentList>
    <comment ref="F32" authorId="0" shapeId="0" xr:uid="{EABB1DE2-828F-4B64-ABE2-4162800C828E}">
      <text>
        <r>
          <rPr>
            <b/>
            <sz val="9"/>
            <color indexed="81"/>
            <rFont val="MS P ゴシック"/>
            <family val="3"/>
            <charset val="128"/>
          </rPr>
          <t>全室・半室とも同料金のご案内です。
全室利用で間仕切りをご利用希望の場合は、半室Aと半室Bの両方に「〇」をしてください。</t>
        </r>
      </text>
    </comment>
  </commentList>
</comments>
</file>

<file path=xl/sharedStrings.xml><?xml version="1.0" encoding="utf-8"?>
<sst xmlns="http://schemas.openxmlformats.org/spreadsheetml/2006/main" count="484" uniqueCount="85">
  <si>
    <t>第1号様式（第6条関係）　多摩　展示室用　１枚目</t>
  </si>
  <si>
    <t>東京都立多摩産業交流センター（東京たま未来メッセ） 展示室　　利用申請書</t>
  </si>
  <si>
    <t xml:space="preserve">      東京都立多摩産業交流センター長　殿</t>
  </si>
  <si>
    <t>年</t>
    <rPh sb="0" eb="1">
      <t>ネン</t>
    </rPh>
    <phoneticPr fontId="0"/>
  </si>
  <si>
    <t>月</t>
    <rPh sb="0" eb="1">
      <t>ゲツ</t>
    </rPh>
    <phoneticPr fontId="0"/>
  </si>
  <si>
    <t>日</t>
    <rPh sb="0" eb="1">
      <t>ニチ</t>
    </rPh>
    <phoneticPr fontId="0"/>
  </si>
  <si>
    <t>〒</t>
    <phoneticPr fontId="0"/>
  </si>
  <si>
    <t>-</t>
    <phoneticPr fontId="0"/>
  </si>
  <si>
    <t>申請者</t>
    <rPh sb="0" eb="2">
      <t>シンセイ</t>
    </rPh>
    <rPh sb="2" eb="3">
      <t>シャ</t>
    </rPh>
    <phoneticPr fontId="0"/>
  </si>
  <si>
    <t>所在地</t>
    <rPh sb="0" eb="3">
      <t>ショザイチ</t>
    </rPh>
    <phoneticPr fontId="0"/>
  </si>
  <si>
    <t>社名/団体名</t>
  </si>
  <si>
    <t>代表者</t>
    <rPh sb="0" eb="3">
      <t>ダイヒョウシャ</t>
    </rPh>
    <phoneticPr fontId="0"/>
  </si>
  <si>
    <t>担当者</t>
    <rPh sb="0" eb="3">
      <t>タントウシャ</t>
    </rPh>
    <phoneticPr fontId="0"/>
  </si>
  <si>
    <t>連絡先</t>
    <rPh sb="0" eb="3">
      <t>レンラクサキ</t>
    </rPh>
    <phoneticPr fontId="0"/>
  </si>
  <si>
    <t>tel</t>
    <phoneticPr fontId="0"/>
  </si>
  <si>
    <t>email</t>
  </si>
  <si>
    <t>　東京都立多摩産業交流センター条例第6条第１項の規定により、下記のとおり利用したいので申請します。</t>
  </si>
  <si>
    <t>記</t>
    <rPh sb="0" eb="1">
      <t>キ</t>
    </rPh>
    <phoneticPr fontId="0"/>
  </si>
  <si>
    <t xml:space="preserve">  1．利 用 館 名</t>
    <rPh sb="4" eb="5">
      <t>リ</t>
    </rPh>
    <rPh sb="6" eb="7">
      <t>ヨウ</t>
    </rPh>
    <rPh sb="8" eb="9">
      <t>カン</t>
    </rPh>
    <rPh sb="10" eb="11">
      <t>メイ</t>
    </rPh>
    <phoneticPr fontId="0"/>
  </si>
  <si>
    <t>東京都立多摩産業交流センター</t>
  </si>
  <si>
    <r>
      <t xml:space="preserve"> 2．利用形態</t>
    </r>
    <r>
      <rPr>
        <sz val="10"/>
        <rFont val="HGPｺﾞｼｯｸM"/>
        <family val="3"/>
        <charset val="128"/>
      </rPr>
      <t>（対象形態に〇）</t>
    </r>
  </si>
  <si>
    <r>
      <t xml:space="preserve">展示室のみ
</t>
    </r>
    <r>
      <rPr>
        <sz val="11"/>
        <rFont val="HGPｺﾞｼｯｸM"/>
        <family val="3"/>
        <charset val="128"/>
      </rPr>
      <t>（申請書１枚目のみ提出）</t>
    </r>
  </si>
  <si>
    <r>
      <t xml:space="preserve">展示室、会議室併用
</t>
    </r>
    <r>
      <rPr>
        <sz val="11"/>
        <rFont val="HGPｺﾞｼｯｸM"/>
        <family val="3"/>
        <charset val="128"/>
      </rPr>
      <t>（申請書1枚目、2枚目提出）</t>
    </r>
  </si>
  <si>
    <t xml:space="preserve">  3．催   物   名</t>
    <rPh sb="4" eb="5">
      <t>サイ</t>
    </rPh>
    <rPh sb="8" eb="9">
      <t>モノ</t>
    </rPh>
    <rPh sb="12" eb="13">
      <t>ナ</t>
    </rPh>
    <phoneticPr fontId="0"/>
  </si>
  <si>
    <t xml:space="preserve">  4．利 用 目 的</t>
    <rPh sb="4" eb="5">
      <t>リ</t>
    </rPh>
    <rPh sb="6" eb="7">
      <t>ヨウ</t>
    </rPh>
    <rPh sb="8" eb="9">
      <t>メ</t>
    </rPh>
    <rPh sb="10" eb="11">
      <t>テキ</t>
    </rPh>
    <phoneticPr fontId="0"/>
  </si>
  <si>
    <t xml:space="preserve">  5．利 用 施 設 及び 利 用 期 間</t>
    <rPh sb="4" eb="5">
      <t>リ</t>
    </rPh>
    <rPh sb="6" eb="7">
      <t>ヨウ</t>
    </rPh>
    <rPh sb="8" eb="9">
      <t>セ</t>
    </rPh>
    <rPh sb="10" eb="11">
      <t>セツ</t>
    </rPh>
    <rPh sb="12" eb="13">
      <t>オヨ</t>
    </rPh>
    <rPh sb="15" eb="16">
      <t>リ</t>
    </rPh>
    <rPh sb="17" eb="18">
      <t>ヨウ</t>
    </rPh>
    <rPh sb="19" eb="20">
      <t>キ</t>
    </rPh>
    <rPh sb="21" eb="22">
      <t>アイダ</t>
    </rPh>
    <phoneticPr fontId="0"/>
  </si>
  <si>
    <t>（料金は消費税込み）</t>
    <rPh sb="1" eb="3">
      <t>リョウキン</t>
    </rPh>
    <rPh sb="4" eb="7">
      <t>ショウヒゼイ</t>
    </rPh>
    <rPh sb="7" eb="8">
      <t>コ</t>
    </rPh>
    <phoneticPr fontId="0"/>
  </si>
  <si>
    <t>利用期間</t>
    <rPh sb="0" eb="2">
      <t>リヨウ</t>
    </rPh>
    <rPh sb="2" eb="4">
      <t>キカン</t>
    </rPh>
    <phoneticPr fontId="0"/>
  </si>
  <si>
    <t>展　示　室</t>
    <rPh sb="0" eb="1">
      <t>テン</t>
    </rPh>
    <rPh sb="2" eb="3">
      <t>ジ</t>
    </rPh>
    <rPh sb="4" eb="5">
      <t>シツ</t>
    </rPh>
    <phoneticPr fontId="0"/>
  </si>
  <si>
    <r>
      <t xml:space="preserve">利用施設
</t>
    </r>
    <r>
      <rPr>
        <sz val="10"/>
        <color theme="1"/>
        <rFont val="HGPｺﾞｼｯｸM"/>
        <family val="3"/>
        <charset val="128"/>
      </rPr>
      <t>（利用施設に〇）</t>
    </r>
  </si>
  <si>
    <r>
      <t xml:space="preserve"> 利　用　時　間　・　利　用　料　金　</t>
    </r>
    <r>
      <rPr>
        <sz val="10"/>
        <color theme="1"/>
        <rFont val="HGPｺﾞｼｯｸM"/>
        <family val="3"/>
        <charset val="128"/>
      </rPr>
      <t>（利用時間の利用料金前に〇）</t>
    </r>
  </si>
  <si>
    <t>9時～17時</t>
    <rPh sb="1" eb="2">
      <t>ジ</t>
    </rPh>
    <rPh sb="5" eb="6">
      <t>ジ</t>
    </rPh>
    <phoneticPr fontId="0"/>
  </si>
  <si>
    <t>9時～18時</t>
    <rPh sb="1" eb="2">
      <t>ジ</t>
    </rPh>
    <rPh sb="5" eb="6">
      <t>ジ</t>
    </rPh>
    <phoneticPr fontId="0"/>
  </si>
  <si>
    <t>9時～19時</t>
    <rPh sb="1" eb="2">
      <t>ジ</t>
    </rPh>
    <rPh sb="5" eb="6">
      <t>ジ</t>
    </rPh>
    <phoneticPr fontId="0"/>
  </si>
  <si>
    <t>9時～20時</t>
    <rPh sb="1" eb="2">
      <t>ジ</t>
    </rPh>
    <rPh sb="5" eb="6">
      <t>ジ</t>
    </rPh>
    <phoneticPr fontId="0"/>
  </si>
  <si>
    <t>9時～21時</t>
  </si>
  <si>
    <t>搬入出・時間外利用</t>
    <rPh sb="0" eb="3">
      <t>はんにゅうしゅつ</t>
    </rPh>
    <rPh sb="4" eb="9">
      <t>じかんがいりよう</t>
    </rPh>
    <phoneticPr fontId="17" type="noConversion"/>
  </si>
  <si>
    <t>全室</t>
    <rPh sb="0" eb="2">
      <t>ゼンシツ</t>
    </rPh>
    <phoneticPr fontId="0"/>
  </si>
  <si>
    <t>1/4室</t>
  </si>
  <si>
    <t>A</t>
  </si>
  <si>
    <t>B</t>
  </si>
  <si>
    <t>同上</t>
  </si>
  <si>
    <t>Ｃ</t>
  </si>
  <si>
    <t>月</t>
    <rPh sb="0" eb="1">
      <t>ツキ</t>
    </rPh>
    <phoneticPr fontId="0"/>
  </si>
  <si>
    <t>日</t>
    <rPh sb="0" eb="1">
      <t>ヒ</t>
    </rPh>
    <phoneticPr fontId="0"/>
  </si>
  <si>
    <t>Ｄ</t>
  </si>
  <si>
    <t>1/２室</t>
  </si>
  <si>
    <t>AB</t>
  </si>
  <si>
    <t>BC</t>
  </si>
  <si>
    <t>CD</t>
  </si>
  <si>
    <t>3/4室</t>
  </si>
  <si>
    <t>ABC</t>
  </si>
  <si>
    <t>BCD</t>
  </si>
  <si>
    <t>展示室　利用料金　合計</t>
    <rPh sb="0" eb="3">
      <t>テンジシツ</t>
    </rPh>
    <rPh sb="4" eb="6">
      <t>リヨウ</t>
    </rPh>
    <rPh sb="6" eb="8">
      <t>リョウキン</t>
    </rPh>
    <rPh sb="9" eb="11">
      <t>ゴウケイ</t>
    </rPh>
    <phoneticPr fontId="0"/>
  </si>
  <si>
    <t>円</t>
    <rPh sb="0" eb="1">
      <t>エン</t>
    </rPh>
    <phoneticPr fontId="0"/>
  </si>
  <si>
    <t>第1号様式（第6条関係）　東京都立多摩産業交流センター　展示室用　２枚目</t>
  </si>
  <si>
    <t>申請者　名称</t>
    <rPh sb="0" eb="3">
      <t>シンセイシャ</t>
    </rPh>
    <rPh sb="4" eb="6">
      <t>メイショウ</t>
    </rPh>
    <phoneticPr fontId="0"/>
  </si>
  <si>
    <t xml:space="preserve"> 会　議　室（展示室併用利用）</t>
    <rPh sb="1" eb="2">
      <t>カイ</t>
    </rPh>
    <rPh sb="3" eb="4">
      <t>ギ</t>
    </rPh>
    <rPh sb="5" eb="6">
      <t>シツ</t>
    </rPh>
    <rPh sb="7" eb="10">
      <t>テンジシツ</t>
    </rPh>
    <rPh sb="10" eb="12">
      <t>ヘイヨウ</t>
    </rPh>
    <rPh sb="12" eb="14">
      <t>リヨウ</t>
    </rPh>
    <phoneticPr fontId="0"/>
  </si>
  <si>
    <t>9時～12時
（午前）</t>
    <rPh sb="1" eb="2">
      <t>ジ</t>
    </rPh>
    <rPh sb="5" eb="6">
      <t>ジ</t>
    </rPh>
    <rPh sb="8" eb="10">
      <t>ゴゼン</t>
    </rPh>
    <phoneticPr fontId="0"/>
  </si>
  <si>
    <t>13時～17時
（午後）</t>
    <rPh sb="2" eb="3">
      <t>ジ</t>
    </rPh>
    <rPh sb="6" eb="7">
      <t>ジ</t>
    </rPh>
    <rPh sb="9" eb="11">
      <t>ゴゴ</t>
    </rPh>
    <phoneticPr fontId="0"/>
  </si>
  <si>
    <t>18時～21時
（夜間）</t>
    <rPh sb="2" eb="3">
      <t>ジ</t>
    </rPh>
    <rPh sb="6" eb="7">
      <t>ジ</t>
    </rPh>
    <rPh sb="9" eb="11">
      <t>ヤカン</t>
    </rPh>
    <phoneticPr fontId="0"/>
  </si>
  <si>
    <t>9時～17時
（午前・午後）</t>
    <rPh sb="1" eb="2">
      <t>ジ</t>
    </rPh>
    <rPh sb="5" eb="6">
      <t>ジ</t>
    </rPh>
    <rPh sb="8" eb="10">
      <t>ゴゼン</t>
    </rPh>
    <rPh sb="11" eb="13">
      <t>ゴゴ</t>
    </rPh>
    <phoneticPr fontId="0"/>
  </si>
  <si>
    <t>13時～21時
（午後・夜間）</t>
    <rPh sb="2" eb="3">
      <t>ジ</t>
    </rPh>
    <rPh sb="6" eb="7">
      <t>ジ</t>
    </rPh>
    <rPh sb="9" eb="11">
      <t>ゴゴ</t>
    </rPh>
    <rPh sb="12" eb="14">
      <t>ヤカン</t>
    </rPh>
    <phoneticPr fontId="0"/>
  </si>
  <si>
    <t>9時～21時
（１日）</t>
    <rPh sb="1" eb="2">
      <t>ジ</t>
    </rPh>
    <rPh sb="5" eb="6">
      <t>ジ</t>
    </rPh>
    <rPh sb="9" eb="10">
      <t>ヒ</t>
    </rPh>
    <phoneticPr fontId="0"/>
  </si>
  <si>
    <t>第1</t>
  </si>
  <si>
    <t>半室A</t>
  </si>
  <si>
    <t>半室B</t>
  </si>
  <si>
    <t>第2</t>
  </si>
  <si>
    <t>第3</t>
  </si>
  <si>
    <t>第4</t>
  </si>
  <si>
    <t>第5</t>
  </si>
  <si>
    <t>第6</t>
  </si>
  <si>
    <t>第7</t>
  </si>
  <si>
    <t>備考</t>
    <rPh sb="0" eb="2">
      <t>ビコウ</t>
    </rPh>
    <phoneticPr fontId="0"/>
  </si>
  <si>
    <t>会議室　利用料金　合計</t>
    <rPh sb="0" eb="3">
      <t>カイギシツ</t>
    </rPh>
    <rPh sb="4" eb="6">
      <t>リヨウ</t>
    </rPh>
    <rPh sb="6" eb="8">
      <t>リョウキン</t>
    </rPh>
    <rPh sb="9" eb="11">
      <t>ゴウケイ</t>
    </rPh>
    <phoneticPr fontId="0"/>
  </si>
  <si>
    <t>　　展示室＋会議室　利用料金　総合計</t>
    <rPh sb="2" eb="5">
      <t>テンジシツ</t>
    </rPh>
    <rPh sb="6" eb="9">
      <t>カイギシツ</t>
    </rPh>
    <rPh sb="10" eb="12">
      <t>リヨウ</t>
    </rPh>
    <rPh sb="12" eb="14">
      <t>リョウキン</t>
    </rPh>
    <rPh sb="15" eb="16">
      <t>ソウ</t>
    </rPh>
    <rPh sb="16" eb="18">
      <t>ゴウケイ</t>
    </rPh>
    <phoneticPr fontId="0"/>
  </si>
  <si>
    <t>第1号様式（第6条関係）　多摩　会議室用</t>
  </si>
  <si>
    <t>東京都立多摩産業交流センター（東京たま未来メッセ）会議室　　利用申請書</t>
  </si>
  <si>
    <t xml:space="preserve">東京都立多摩産業交流センター  </t>
  </si>
  <si>
    <t>　2．利用形態</t>
    <rPh sb="3" eb="5">
      <t>リヨウ</t>
    </rPh>
    <rPh sb="5" eb="7">
      <t>ケイタイ</t>
    </rPh>
    <phoneticPr fontId="0"/>
  </si>
  <si>
    <t>会議室のみ</t>
    <rPh sb="0" eb="3">
      <t>カイギシツ</t>
    </rPh>
    <phoneticPr fontId="0"/>
  </si>
  <si>
    <t xml:space="preserve"> 会　議　室</t>
    <rPh sb="1" eb="2">
      <t>カイ</t>
    </rPh>
    <rPh sb="3" eb="4">
      <t>ギ</t>
    </rPh>
    <rPh sb="5" eb="6">
      <t>シツ</t>
    </rPh>
    <phoneticPr fontId="0"/>
  </si>
  <si>
    <t>貸出希望備品記入欄</t>
    <rPh sb="0" eb="2">
      <t>カシダシ</t>
    </rPh>
    <rPh sb="2" eb="4">
      <t>キボウ</t>
    </rPh>
    <rPh sb="4" eb="6">
      <t>ビヒン</t>
    </rPh>
    <rPh sb="6" eb="8">
      <t>キニュウ</t>
    </rPh>
    <rPh sb="8" eb="9">
      <t>ラン</t>
    </rPh>
    <phoneticPr fontId="19"/>
  </si>
  <si>
    <t>会議室　利用料金　小計</t>
    <rPh sb="0" eb="3">
      <t>カイギシツ</t>
    </rPh>
    <rPh sb="4" eb="6">
      <t>リヨウ</t>
    </rPh>
    <rPh sb="6" eb="8">
      <t>リョウキン</t>
    </rPh>
    <rPh sb="9" eb="11">
      <t>ショウケイ</t>
    </rPh>
    <phoneticPr fontId="0"/>
  </si>
  <si>
    <r>
      <t>*　会議室のみの予約申請は利用月６ヶ月前の</t>
    </r>
    <r>
      <rPr>
        <b/>
        <sz val="12"/>
        <color rgb="FFFF0000"/>
        <rFont val="Calibri"/>
        <family val="3"/>
      </rPr>
      <t>1</t>
    </r>
    <r>
      <rPr>
        <b/>
        <sz val="12"/>
        <color rgb="FFFF0000"/>
        <rFont val="HGPｺﾞｼｯｸM"/>
        <family val="3"/>
        <charset val="128"/>
      </rPr>
      <t>日午前9時からです。</t>
    </r>
    <rPh sb="2" eb="5">
      <t>ｶｲｷﾞｼﾂ</t>
    </rPh>
    <rPh sb="8" eb="10">
      <t>ﾖﾔｸ</t>
    </rPh>
    <rPh sb="10" eb="12">
      <t>ｼﾝｾｲ</t>
    </rPh>
    <rPh sb="13" eb="15">
      <t>ﾘﾖｳ</t>
    </rPh>
    <rPh sb="15" eb="16">
      <t>ﾂﾞｷ</t>
    </rPh>
    <rPh sb="18" eb="19">
      <t>ｹﾞﾂ</t>
    </rPh>
    <rPh sb="19" eb="20">
      <t>ﾏｴ</t>
    </rPh>
    <rPh sb="22" eb="23">
      <t>ﾆﾁ</t>
    </rPh>
    <rPh sb="23" eb="25">
      <t>ｺﾞｾﾞﾝ</t>
    </rPh>
    <rPh sb="26" eb="27">
      <t>ｼﾞ</t>
    </rPh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</si>
</sst>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#&quot;円&quot;"/>
  </numFmts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24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name val="HGPｺﾞｼｯｸE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E"/>
      <family val="3"/>
      <charset val="128"/>
    </font>
    <font>
      <b/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游ゴシック"/>
      <family val="2"/>
      <scheme val="minor"/>
    </font>
    <font>
      <sz val="12"/>
      <color rgb="FFFF0000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28"/>
      <name val="HGPｺﾞｼｯｸM"/>
      <family val="3"/>
      <charset val="128"/>
    </font>
    <font>
      <sz val="20"/>
      <name val="HGPｺﾞｼｯｸM"/>
      <family val="3"/>
      <charset val="128"/>
    </font>
    <font>
      <strike/>
      <sz val="20"/>
      <color rgb="FFFF0000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b/>
      <sz val="12"/>
      <color rgb="FFFF0000"/>
      <name val="Calibri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382">
    <xf numFmtId="0" fontId="0" fillId="0" borderId="0" xfId="0"/>
    <xf numFmtId="0" fontId="5" fillId="3" borderId="0" xfId="0" applyFont="1" applyFill="1" applyAlignment="1" applyProtection="1">
      <alignment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3" borderId="54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9" fillId="3" borderId="101" xfId="0" applyFont="1" applyFill="1" applyBorder="1" applyAlignment="1" applyProtection="1">
      <alignment horizontal="center" vertical="center"/>
      <protection locked="0"/>
    </xf>
    <xf numFmtId="0" fontId="9" fillId="3" borderId="100" xfId="0" applyFont="1" applyFill="1" applyBorder="1" applyAlignment="1" applyProtection="1">
      <alignment horizontal="center" vertical="center"/>
      <protection locked="0"/>
    </xf>
    <xf numFmtId="0" fontId="9" fillId="3" borderId="102" xfId="0" applyFont="1" applyFill="1" applyBorder="1" applyAlignment="1" applyProtection="1">
      <alignment horizontal="center" vertical="center"/>
      <protection locked="0"/>
    </xf>
    <xf numFmtId="0" fontId="9" fillId="3" borderId="103" xfId="0" applyFont="1" applyFill="1" applyBorder="1" applyAlignment="1" applyProtection="1">
      <alignment horizontal="center" vertical="center"/>
      <protection locked="0"/>
    </xf>
    <xf numFmtId="0" fontId="9" fillId="3" borderId="104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105" xfId="0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horizontal="center" vertical="center"/>
      <protection locked="0"/>
    </xf>
    <xf numFmtId="0" fontId="9" fillId="3" borderId="86" xfId="0" applyFont="1" applyFill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 applyProtection="1">
      <alignment horizontal="center" vertical="center"/>
      <protection locked="0"/>
    </xf>
    <xf numFmtId="0" fontId="12" fillId="3" borderId="6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0" fillId="0" borderId="52" xfId="0" applyFont="1" applyBorder="1" applyAlignment="1">
      <alignment vertical="center"/>
    </xf>
    <xf numFmtId="0" fontId="12" fillId="3" borderId="47" xfId="0" applyFont="1" applyFill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2" fillId="3" borderId="36" xfId="0" applyFont="1" applyFill="1" applyBorder="1" applyAlignment="1">
      <alignment horizontal="center" vertical="center"/>
    </xf>
    <xf numFmtId="0" fontId="10" fillId="0" borderId="69" xfId="0" applyFont="1" applyBorder="1" applyAlignment="1">
      <alignment horizontal="left" vertical="center"/>
    </xf>
    <xf numFmtId="0" fontId="12" fillId="3" borderId="44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2" fillId="3" borderId="94" xfId="0" applyFont="1" applyFill="1" applyBorder="1" applyAlignment="1">
      <alignment horizontal="center" vertical="center"/>
    </xf>
    <xf numFmtId="0" fontId="10" fillId="0" borderId="74" xfId="0" applyFont="1" applyBorder="1" applyAlignment="1">
      <alignment horizontal="left" vertical="center"/>
    </xf>
    <xf numFmtId="0" fontId="12" fillId="3" borderId="84" xfId="0" applyFont="1" applyFill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60" xfId="0" applyFont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62" xfId="0" applyFont="1" applyBorder="1" applyAlignment="1">
      <alignment vertical="center"/>
    </xf>
    <xf numFmtId="0" fontId="10" fillId="0" borderId="63" xfId="0" applyFont="1" applyBorder="1" applyAlignment="1">
      <alignment vertical="center"/>
    </xf>
    <xf numFmtId="0" fontId="10" fillId="0" borderId="64" xfId="0" applyFont="1" applyBorder="1" applyAlignment="1">
      <alignment vertical="center"/>
    </xf>
    <xf numFmtId="176" fontId="10" fillId="0" borderId="0" xfId="1" applyFont="1" applyBorder="1" applyAlignment="1" applyProtection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69" xfId="0" applyFont="1" applyBorder="1" applyAlignment="1">
      <alignment vertical="center"/>
    </xf>
    <xf numFmtId="0" fontId="10" fillId="0" borderId="8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vertical="center"/>
      <protection locked="0"/>
    </xf>
    <xf numFmtId="0" fontId="12" fillId="3" borderId="107" xfId="0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vertical="center" shrinkToFit="1"/>
      <protection locked="0"/>
    </xf>
    <xf numFmtId="0" fontId="12" fillId="3" borderId="101" xfId="0" applyFont="1" applyFill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vertical="center"/>
      <protection locked="0"/>
    </xf>
    <xf numFmtId="0" fontId="12" fillId="3" borderId="54" xfId="0" applyFont="1" applyFill="1" applyBorder="1" applyAlignment="1">
      <alignment horizontal="center" vertical="center"/>
    </xf>
    <xf numFmtId="0" fontId="10" fillId="0" borderId="20" xfId="0" applyFont="1" applyBorder="1" applyAlignment="1" applyProtection="1">
      <alignment vertical="center"/>
      <protection locked="0"/>
    </xf>
    <xf numFmtId="0" fontId="12" fillId="3" borderId="108" xfId="0" applyFont="1" applyFill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vertical="center"/>
      <protection locked="0"/>
    </xf>
    <xf numFmtId="0" fontId="12" fillId="3" borderId="66" xfId="0" applyFont="1" applyFill="1" applyBorder="1" applyAlignment="1">
      <alignment horizontal="center" vertical="center"/>
    </xf>
    <xf numFmtId="0" fontId="12" fillId="3" borderId="109" xfId="0" applyFont="1" applyFill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vertical="center"/>
      <protection locked="0"/>
    </xf>
    <xf numFmtId="0" fontId="12" fillId="3" borderId="49" xfId="0" applyFont="1" applyFill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vertical="center"/>
      <protection locked="0"/>
    </xf>
    <xf numFmtId="0" fontId="12" fillId="3" borderId="86" xfId="0" applyFont="1" applyFill="1" applyBorder="1" applyAlignment="1" applyProtection="1">
      <alignment horizontal="center" vertical="center"/>
      <protection locked="0"/>
    </xf>
    <xf numFmtId="0" fontId="10" fillId="0" borderId="85" xfId="0" applyFont="1" applyBorder="1" applyAlignment="1" applyProtection="1">
      <alignment vertical="center"/>
      <protection locked="0"/>
    </xf>
    <xf numFmtId="0" fontId="10" fillId="0" borderId="55" xfId="0" applyFont="1" applyBorder="1" applyAlignment="1" applyProtection="1">
      <alignment vertical="center"/>
      <protection locked="0"/>
    </xf>
    <xf numFmtId="0" fontId="10" fillId="0" borderId="56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0" fillId="0" borderId="64" xfId="0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177" fontId="10" fillId="0" borderId="10" xfId="1" applyNumberFormat="1" applyFont="1" applyBorder="1" applyAlignment="1" applyProtection="1">
      <alignment horizontal="center" vertical="center"/>
    </xf>
    <xf numFmtId="177" fontId="10" fillId="0" borderId="85" xfId="1" applyNumberFormat="1" applyFont="1" applyBorder="1" applyAlignment="1" applyProtection="1">
      <alignment horizontal="center" vertical="center"/>
    </xf>
    <xf numFmtId="177" fontId="10" fillId="0" borderId="12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1" fillId="0" borderId="24" xfId="0" applyFont="1" applyBorder="1" applyAlignment="1">
      <alignment horizontal="center" vertical="top"/>
    </xf>
    <xf numFmtId="0" fontId="11" fillId="0" borderId="71" xfId="0" applyFont="1" applyBorder="1" applyAlignment="1">
      <alignment horizontal="center" vertical="top"/>
    </xf>
    <xf numFmtId="177" fontId="10" fillId="0" borderId="40" xfId="1" applyNumberFormat="1" applyFont="1" applyBorder="1" applyAlignment="1" applyProtection="1">
      <alignment horizontal="center" vertical="center"/>
    </xf>
    <xf numFmtId="177" fontId="10" fillId="0" borderId="38" xfId="1" applyNumberFormat="1" applyFont="1" applyBorder="1" applyAlignment="1" applyProtection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3" fillId="3" borderId="20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177" fontId="10" fillId="0" borderId="41" xfId="1" applyNumberFormat="1" applyFont="1" applyBorder="1" applyAlignment="1" applyProtection="1">
      <alignment horizontal="center" vertical="center"/>
    </xf>
    <xf numFmtId="0" fontId="10" fillId="0" borderId="43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177" fontId="10" fillId="0" borderId="67" xfId="1" applyNumberFormat="1" applyFont="1" applyBorder="1" applyAlignment="1" applyProtection="1">
      <alignment horizontal="center" vertical="center"/>
    </xf>
    <xf numFmtId="177" fontId="10" fillId="0" borderId="68" xfId="1" applyNumberFormat="1" applyFont="1" applyBorder="1" applyAlignment="1" applyProtection="1">
      <alignment horizontal="center" vertical="center"/>
    </xf>
    <xf numFmtId="177" fontId="10" fillId="0" borderId="70" xfId="1" applyNumberFormat="1" applyFont="1" applyBorder="1" applyAlignment="1" applyProtection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78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49" fontId="10" fillId="0" borderId="68" xfId="0" applyNumberFormat="1" applyFont="1" applyBorder="1" applyAlignment="1">
      <alignment horizontal="center" vertical="center"/>
    </xf>
    <xf numFmtId="49" fontId="10" fillId="0" borderId="76" xfId="0" applyNumberFormat="1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49" fontId="10" fillId="0" borderId="51" xfId="0" applyNumberFormat="1" applyFont="1" applyBorder="1" applyAlignment="1">
      <alignment horizontal="center" vertical="center"/>
    </xf>
    <xf numFmtId="49" fontId="10" fillId="0" borderId="77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7" fontId="10" fillId="0" borderId="39" xfId="1" applyNumberFormat="1" applyFont="1" applyBorder="1" applyAlignment="1" applyProtection="1">
      <alignment horizontal="center" vertical="center"/>
    </xf>
    <xf numFmtId="177" fontId="10" fillId="0" borderId="69" xfId="1" applyNumberFormat="1" applyFont="1" applyBorder="1" applyAlignment="1" applyProtection="1">
      <alignment horizontal="center" vertical="center"/>
    </xf>
    <xf numFmtId="49" fontId="10" fillId="0" borderId="84" xfId="0" applyNumberFormat="1" applyFont="1" applyBorder="1" applyAlignment="1">
      <alignment horizontal="center" vertical="center"/>
    </xf>
    <xf numFmtId="49" fontId="10" fillId="0" borderId="73" xfId="0" applyNumberFormat="1" applyFont="1" applyBorder="1" applyAlignment="1">
      <alignment horizontal="center" vertical="center"/>
    </xf>
    <xf numFmtId="49" fontId="10" fillId="0" borderId="92" xfId="0" applyNumberFormat="1" applyFont="1" applyBorder="1" applyAlignment="1">
      <alignment horizontal="center" vertical="center"/>
    </xf>
    <xf numFmtId="49" fontId="10" fillId="0" borderId="57" xfId="0" applyNumberFormat="1" applyFont="1" applyBorder="1" applyAlignment="1">
      <alignment horizontal="center" vertical="center"/>
    </xf>
    <xf numFmtId="49" fontId="10" fillId="0" borderId="59" xfId="0" applyNumberFormat="1" applyFont="1" applyBorder="1" applyAlignment="1">
      <alignment horizontal="center" vertical="center"/>
    </xf>
    <xf numFmtId="49" fontId="10" fillId="0" borderId="87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177" fontId="10" fillId="0" borderId="34" xfId="1" applyNumberFormat="1" applyFont="1" applyBorder="1" applyAlignment="1" applyProtection="1">
      <alignment horizontal="center" vertical="center"/>
    </xf>
    <xf numFmtId="177" fontId="10" fillId="0" borderId="33" xfId="1" applyNumberFormat="1" applyFont="1" applyBorder="1" applyAlignment="1" applyProtection="1">
      <alignment horizontal="center" vertical="center"/>
    </xf>
    <xf numFmtId="177" fontId="10" fillId="0" borderId="50" xfId="1" applyNumberFormat="1" applyFont="1" applyBorder="1" applyAlignment="1" applyProtection="1">
      <alignment horizontal="center" vertical="center"/>
    </xf>
    <xf numFmtId="177" fontId="10" fillId="0" borderId="51" xfId="1" applyNumberFormat="1" applyFont="1" applyBorder="1" applyAlignment="1" applyProtection="1">
      <alignment horizontal="center" vertical="center"/>
    </xf>
    <xf numFmtId="177" fontId="10" fillId="0" borderId="52" xfId="1" applyNumberFormat="1" applyFont="1" applyBorder="1" applyAlignment="1" applyProtection="1">
      <alignment horizontal="center" vertical="center"/>
    </xf>
    <xf numFmtId="177" fontId="10" fillId="0" borderId="58" xfId="1" applyNumberFormat="1" applyFont="1" applyBorder="1" applyAlignment="1" applyProtection="1">
      <alignment horizontal="center" vertical="center"/>
    </xf>
    <xf numFmtId="177" fontId="10" fillId="0" borderId="59" xfId="1" applyNumberFormat="1" applyFont="1" applyBorder="1" applyAlignment="1" applyProtection="1">
      <alignment horizontal="center" vertical="center"/>
    </xf>
    <xf numFmtId="177" fontId="10" fillId="0" borderId="60" xfId="1" applyNumberFormat="1" applyFont="1" applyBorder="1" applyAlignment="1" applyProtection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88" xfId="0" applyNumberFormat="1" applyFont="1" applyBorder="1" applyAlignment="1">
      <alignment horizontal="center" vertical="center"/>
    </xf>
    <xf numFmtId="0" fontId="10" fillId="0" borderId="8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7" fontId="10" fillId="0" borderId="96" xfId="1" applyNumberFormat="1" applyFont="1" applyBorder="1" applyAlignment="1" applyProtection="1">
      <alignment horizontal="center" vertical="center"/>
    </xf>
    <xf numFmtId="177" fontId="10" fillId="0" borderId="95" xfId="1" applyNumberFormat="1" applyFont="1" applyBorder="1" applyAlignment="1" applyProtection="1">
      <alignment horizontal="center" vertical="center"/>
    </xf>
    <xf numFmtId="177" fontId="10" fillId="0" borderId="97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7" fontId="10" fillId="0" borderId="90" xfId="1" applyNumberFormat="1" applyFont="1" applyBorder="1" applyAlignment="1" applyProtection="1">
      <alignment horizontal="center" vertical="center"/>
    </xf>
    <xf numFmtId="177" fontId="10" fillId="0" borderId="6" xfId="1" applyNumberFormat="1" applyFont="1" applyBorder="1" applyAlignment="1" applyProtection="1">
      <alignment horizontal="center" vertical="center"/>
    </xf>
    <xf numFmtId="177" fontId="10" fillId="0" borderId="7" xfId="1" applyNumberFormat="1" applyFont="1" applyBorder="1" applyAlignment="1" applyProtection="1">
      <alignment horizontal="center" vertical="center"/>
    </xf>
    <xf numFmtId="177" fontId="10" fillId="0" borderId="91" xfId="1" applyNumberFormat="1" applyFont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left" vertical="center" shrinkToFit="1"/>
      <protection locked="0"/>
    </xf>
    <xf numFmtId="0" fontId="8" fillId="3" borderId="11" xfId="0" applyFont="1" applyFill="1" applyBorder="1" applyAlignment="1" applyProtection="1">
      <alignment horizontal="left" vertical="center" shrinkToFit="1"/>
      <protection locked="0"/>
    </xf>
    <xf numFmtId="0" fontId="8" fillId="3" borderId="10" xfId="0" applyFont="1" applyFill="1" applyBorder="1" applyAlignment="1" applyProtection="1">
      <alignment horizontal="left" vertical="center" shrinkToFit="1"/>
      <protection locked="0"/>
    </xf>
    <xf numFmtId="0" fontId="8" fillId="3" borderId="25" xfId="0" applyFont="1" applyFill="1" applyBorder="1" applyAlignment="1" applyProtection="1">
      <alignment horizontal="left" vertical="center" shrinkToFit="1"/>
      <protection locked="0"/>
    </xf>
    <xf numFmtId="0" fontId="8" fillId="3" borderId="12" xfId="0" applyFont="1" applyFill="1" applyBorder="1" applyAlignment="1" applyProtection="1">
      <alignment horizontal="left" vertical="center" shrinkToFit="1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3" borderId="15" xfId="0" applyFont="1" applyFill="1" applyBorder="1" applyAlignment="1" applyProtection="1">
      <alignment horizontal="left" vertical="center" shrinkToFit="1"/>
      <protection locked="0"/>
    </xf>
    <xf numFmtId="0" fontId="8" fillId="3" borderId="14" xfId="0" applyFont="1" applyFill="1" applyBorder="1" applyAlignment="1" applyProtection="1">
      <alignment horizontal="lef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177" fontId="10" fillId="0" borderId="53" xfId="1" applyNumberFormat="1" applyFont="1" applyBorder="1" applyAlignment="1" applyProtection="1">
      <alignment horizontal="center" vertical="center"/>
    </xf>
    <xf numFmtId="0" fontId="8" fillId="0" borderId="9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6" fillId="0" borderId="63" xfId="0" applyFont="1" applyBorder="1" applyAlignment="1">
      <alignment horizontal="right"/>
    </xf>
    <xf numFmtId="0" fontId="8" fillId="0" borderId="63" xfId="0" applyFont="1" applyBorder="1" applyAlignment="1">
      <alignment horizontal="left" vertical="center"/>
    </xf>
    <xf numFmtId="177" fontId="10" fillId="0" borderId="98" xfId="1" applyNumberFormat="1" applyFont="1" applyBorder="1" applyAlignment="1" applyProtection="1">
      <alignment horizontal="center" vertical="center"/>
    </xf>
    <xf numFmtId="177" fontId="10" fillId="0" borderId="93" xfId="1" applyNumberFormat="1" applyFont="1" applyBorder="1" applyAlignment="1" applyProtection="1">
      <alignment horizontal="center" vertical="center"/>
    </xf>
    <xf numFmtId="177" fontId="10" fillId="0" borderId="73" xfId="1" applyNumberFormat="1" applyFont="1" applyBorder="1" applyAlignment="1" applyProtection="1">
      <alignment horizontal="center" vertical="center"/>
    </xf>
    <xf numFmtId="177" fontId="10" fillId="0" borderId="74" xfId="1" applyNumberFormat="1" applyFont="1" applyBorder="1" applyAlignment="1" applyProtection="1">
      <alignment horizontal="center" vertical="center"/>
    </xf>
    <xf numFmtId="177" fontId="10" fillId="0" borderId="81" xfId="1" applyNumberFormat="1" applyFont="1" applyBorder="1" applyAlignment="1" applyProtection="1">
      <alignment horizontal="center" vertical="center"/>
    </xf>
    <xf numFmtId="177" fontId="10" fillId="0" borderId="61" xfId="1" applyNumberFormat="1" applyFont="1" applyBorder="1" applyAlignment="1" applyProtection="1">
      <alignment horizontal="center" vertical="center"/>
    </xf>
    <xf numFmtId="177" fontId="10" fillId="0" borderId="35" xfId="1" applyNumberFormat="1" applyFont="1" applyBorder="1" applyAlignment="1" applyProtection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176" fontId="10" fillId="3" borderId="63" xfId="1" applyFont="1" applyFill="1" applyBorder="1" applyAlignment="1" applyProtection="1">
      <alignment horizontal="right" vertical="center"/>
      <protection locked="0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2" fillId="3" borderId="65" xfId="0" applyFont="1" applyFill="1" applyBorder="1" applyAlignment="1" applyProtection="1">
      <alignment horizontal="left" vertical="center" shrinkToFit="1"/>
      <protection locked="0"/>
    </xf>
    <xf numFmtId="0" fontId="2" fillId="3" borderId="63" xfId="0" applyFont="1" applyFill="1" applyBorder="1" applyAlignment="1" applyProtection="1">
      <alignment horizontal="left" vertical="center" shrinkToFit="1"/>
      <protection locked="0"/>
    </xf>
    <xf numFmtId="0" fontId="2" fillId="3" borderId="64" xfId="0" applyFont="1" applyFill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6" fillId="0" borderId="56" xfId="0" applyFont="1" applyBorder="1" applyAlignment="1">
      <alignment horizontal="right"/>
    </xf>
    <xf numFmtId="0" fontId="10" fillId="3" borderId="0" xfId="0" applyFont="1" applyFill="1" applyAlignment="1" applyProtection="1">
      <alignment vertical="top" wrapText="1"/>
      <protection locked="0"/>
    </xf>
    <xf numFmtId="0" fontId="10" fillId="3" borderId="30" xfId="0" applyFont="1" applyFill="1" applyBorder="1" applyAlignment="1" applyProtection="1">
      <alignment vertical="top" wrapText="1"/>
      <protection locked="0"/>
    </xf>
    <xf numFmtId="0" fontId="10" fillId="3" borderId="56" xfId="0" applyFont="1" applyFill="1" applyBorder="1" applyAlignment="1" applyProtection="1">
      <alignment vertical="top" wrapText="1"/>
      <protection locked="0"/>
    </xf>
    <xf numFmtId="0" fontId="10" fillId="3" borderId="72" xfId="0" applyFont="1" applyFill="1" applyBorder="1" applyAlignment="1" applyProtection="1">
      <alignment vertical="top" wrapText="1"/>
      <protection locked="0"/>
    </xf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0" fillId="0" borderId="62" xfId="0" applyFont="1" applyBorder="1" applyAlignment="1" applyProtection="1">
      <alignment horizontal="right" vertical="center"/>
      <protection locked="0"/>
    </xf>
    <xf numFmtId="0" fontId="10" fillId="0" borderId="63" xfId="0" applyFont="1" applyBorder="1" applyAlignment="1" applyProtection="1">
      <alignment horizontal="right" vertical="center"/>
      <protection locked="0"/>
    </xf>
    <xf numFmtId="0" fontId="10" fillId="0" borderId="64" xfId="0" applyFont="1" applyBorder="1" applyAlignment="1" applyProtection="1">
      <alignment horizontal="right" vertical="center"/>
      <protection locked="0"/>
    </xf>
    <xf numFmtId="176" fontId="10" fillId="3" borderId="63" xfId="1" applyFont="1" applyFill="1" applyBorder="1" applyAlignment="1" applyProtection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top"/>
      <protection locked="0"/>
    </xf>
    <xf numFmtId="0" fontId="11" fillId="0" borderId="71" xfId="0" applyFont="1" applyBorder="1" applyAlignment="1" applyProtection="1">
      <alignment horizontal="center" vertical="top"/>
      <protection locked="0"/>
    </xf>
    <xf numFmtId="0" fontId="10" fillId="3" borderId="21" xfId="0" applyFont="1" applyFill="1" applyBorder="1" applyAlignment="1" applyProtection="1">
      <alignment vertical="top" wrapText="1"/>
      <protection locked="0"/>
    </xf>
    <xf numFmtId="0" fontId="10" fillId="3" borderId="110" xfId="0" applyFont="1" applyFill="1" applyBorder="1" applyAlignment="1" applyProtection="1">
      <alignment vertical="top" wrapText="1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6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79" xfId="0" applyFont="1" applyBorder="1" applyAlignment="1" applyProtection="1">
      <alignment horizontal="center" vertical="center"/>
      <protection locked="0"/>
    </xf>
    <xf numFmtId="0" fontId="10" fillId="0" borderId="8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0" fillId="0" borderId="76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78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77" xfId="0" applyFont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left" vertical="center"/>
      <protection locked="0"/>
    </xf>
    <xf numFmtId="0" fontId="10" fillId="0" borderId="47" xfId="0" applyFont="1" applyBorder="1" applyAlignment="1" applyProtection="1">
      <alignment horizontal="left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82" xfId="0" applyFont="1" applyBorder="1" applyAlignment="1" applyProtection="1">
      <alignment horizontal="center" vertical="center"/>
      <protection locked="0"/>
    </xf>
    <xf numFmtId="0" fontId="10" fillId="0" borderId="83" xfId="0" applyFont="1" applyBorder="1" applyAlignment="1" applyProtection="1">
      <alignment horizontal="left" vertical="center"/>
      <protection locked="0"/>
    </xf>
    <xf numFmtId="0" fontId="10" fillId="0" borderId="42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40" xfId="0" applyFont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75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6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5" fillId="0" borderId="106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3" borderId="11" xfId="0" applyFont="1" applyFill="1" applyBorder="1" applyAlignment="1" applyProtection="1">
      <alignment horizontal="left" vertical="center" shrinkToFit="1"/>
      <protection locked="0"/>
    </xf>
    <xf numFmtId="0" fontId="5" fillId="3" borderId="10" xfId="0" applyFont="1" applyFill="1" applyBorder="1" applyAlignment="1" applyProtection="1">
      <alignment horizontal="left" vertical="center" shrinkToFit="1"/>
      <protection locked="0"/>
    </xf>
    <xf numFmtId="0" fontId="5" fillId="3" borderId="12" xfId="0" applyFont="1" applyFill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3" borderId="15" xfId="0" applyFont="1" applyFill="1" applyBorder="1" applyAlignment="1" applyProtection="1">
      <alignment horizontal="left" vertical="center" shrinkToFit="1"/>
      <protection locked="0"/>
    </xf>
    <xf numFmtId="0" fontId="5" fillId="3" borderId="14" xfId="0" applyFont="1" applyFill="1" applyBorder="1" applyAlignment="1" applyProtection="1">
      <alignment horizontal="left" vertical="center" shrinkToFit="1"/>
      <protection locked="0"/>
    </xf>
    <xf numFmtId="0" fontId="5" fillId="3" borderId="16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63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49" fontId="21" fillId="3" borderId="0" xfId="0" applyNumberFormat="1" applyFont="1" applyFill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3" borderId="0" xfId="0" applyFont="1" applyFill="1" applyAlignment="1" applyProtection="1">
      <alignment horizontal="left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3" borderId="0" xfId="0" applyFont="1" applyFill="1" applyAlignment="1" applyProtection="1">
      <alignment horizontal="center" vertical="center" shrinkToFi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21"/>
  <sheetViews>
    <sheetView tabSelected="1" zoomScale="70" zoomScaleNormal="70" workbookViewId="0">
      <selection activeCell="AJ73" sqref="AJ73"/>
    </sheetView>
  </sheetViews>
  <sheetFormatPr defaultColWidth="0" defaultRowHeight="13" zeroHeight="1"/>
  <cols>
    <col min="1" max="31" width="4.08203125" style="61" customWidth="1"/>
    <col min="32" max="32" width="5.25" style="61" customWidth="1"/>
    <col min="33" max="36" width="4.08203125" style="61" customWidth="1"/>
    <col min="37" max="16384" width="8.83203125" style="61" hidden="1"/>
  </cols>
  <sheetData>
    <row r="1" spans="1:35" s="20" customFormat="1" ht="15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</row>
    <row r="2" spans="1:35" s="21" customFormat="1" ht="5.15" customHeight="1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</row>
    <row r="3" spans="1:35" s="22" customFormat="1" ht="15" customHeight="1">
      <c r="A3" s="194" t="s">
        <v>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</row>
    <row r="4" spans="1:35" s="22" customFormat="1" ht="15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</row>
    <row r="5" spans="1:35" s="21" customFormat="1" ht="5.15" customHeight="1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23"/>
      <c r="R5" s="23"/>
      <c r="S5" s="23"/>
      <c r="T5" s="23"/>
      <c r="U5" s="23"/>
      <c r="V5" s="23"/>
      <c r="W5" s="23"/>
      <c r="X5" s="24"/>
      <c r="Y5" s="24"/>
      <c r="Z5" s="23"/>
    </row>
    <row r="6" spans="1:35" s="26" customFormat="1" ht="35.15" customHeight="1">
      <c r="A6" s="25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AA6" s="195"/>
      <c r="AB6" s="195"/>
      <c r="AC6" s="195"/>
      <c r="AD6" s="195"/>
      <c r="AE6" s="27" t="s">
        <v>3</v>
      </c>
      <c r="AF6" s="65"/>
      <c r="AG6" s="27" t="s">
        <v>4</v>
      </c>
      <c r="AH6" s="1"/>
      <c r="AI6" s="26" t="s">
        <v>5</v>
      </c>
    </row>
    <row r="7" spans="1:35" s="26" customFormat="1" ht="3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35" s="26" customFormat="1" ht="35.15" customHeight="1">
      <c r="Q8" s="64" t="s">
        <v>6</v>
      </c>
      <c r="R8" s="196"/>
      <c r="S8" s="196"/>
      <c r="T8" s="196"/>
      <c r="U8" s="64" t="s">
        <v>7</v>
      </c>
      <c r="V8" s="197"/>
      <c r="W8" s="197"/>
      <c r="X8" s="197"/>
      <c r="Y8" s="197"/>
    </row>
    <row r="9" spans="1:35" s="26" customFormat="1" ht="3" customHeight="1"/>
    <row r="10" spans="1:35" s="26" customFormat="1" ht="35.15" customHeight="1">
      <c r="A10" s="64"/>
      <c r="B10" s="64"/>
      <c r="C10" s="64"/>
      <c r="D10" s="64"/>
      <c r="E10" s="64"/>
      <c r="F10" s="64"/>
      <c r="G10" s="64"/>
      <c r="L10" s="119" t="s">
        <v>8</v>
      </c>
      <c r="M10" s="119"/>
      <c r="N10" s="64"/>
      <c r="O10" s="25" t="s">
        <v>9</v>
      </c>
      <c r="P10" s="25"/>
      <c r="Q10" s="25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</row>
    <row r="11" spans="1:35" s="26" customFormat="1" ht="3" customHeight="1">
      <c r="A11" s="64"/>
      <c r="B11" s="64"/>
      <c r="C11" s="64"/>
      <c r="D11" s="64"/>
      <c r="E11" s="64"/>
      <c r="F11" s="64"/>
      <c r="G11" s="64"/>
      <c r="L11" s="119"/>
      <c r="M11" s="119"/>
      <c r="N11" s="64"/>
      <c r="O11" s="64"/>
      <c r="P11" s="64"/>
      <c r="Q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</row>
    <row r="12" spans="1:35" s="26" customFormat="1" ht="35.15" customHeight="1">
      <c r="A12" s="64"/>
      <c r="B12" s="64"/>
      <c r="C12" s="64"/>
      <c r="D12" s="64"/>
      <c r="E12" s="64"/>
      <c r="F12" s="64"/>
      <c r="G12" s="64"/>
      <c r="L12" s="119"/>
      <c r="M12" s="119"/>
      <c r="N12" s="64"/>
      <c r="O12" s="119" t="s">
        <v>10</v>
      </c>
      <c r="P12" s="119"/>
      <c r="Q12" s="119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</row>
    <row r="13" spans="1:35" s="26" customFormat="1" ht="3" customHeight="1">
      <c r="A13" s="64"/>
      <c r="B13" s="64"/>
      <c r="C13" s="64"/>
      <c r="D13" s="64"/>
      <c r="E13" s="64"/>
      <c r="F13" s="64"/>
      <c r="G13" s="64"/>
      <c r="L13" s="119"/>
      <c r="M13" s="119"/>
      <c r="N13" s="64"/>
      <c r="O13" s="64"/>
      <c r="P13" s="64"/>
      <c r="Q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27"/>
      <c r="AG13" s="27"/>
      <c r="AH13" s="27"/>
      <c r="AI13" s="27"/>
    </row>
    <row r="14" spans="1:35" s="26" customFormat="1" ht="35.15" customHeight="1">
      <c r="A14" s="64"/>
      <c r="B14" s="64"/>
      <c r="C14" s="64"/>
      <c r="D14" s="64"/>
      <c r="E14" s="64"/>
      <c r="F14" s="64"/>
      <c r="G14" s="64"/>
      <c r="L14" s="119"/>
      <c r="M14" s="119"/>
      <c r="N14" s="64"/>
      <c r="O14" s="25" t="s">
        <v>11</v>
      </c>
      <c r="P14" s="25"/>
      <c r="Q14" s="25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</row>
    <row r="15" spans="1:35" s="26" customFormat="1" ht="3" customHeight="1">
      <c r="A15" s="64"/>
      <c r="B15" s="64"/>
      <c r="C15" s="64"/>
      <c r="D15" s="64"/>
      <c r="E15" s="64"/>
      <c r="F15" s="64"/>
      <c r="G15" s="64"/>
      <c r="L15" s="119"/>
      <c r="M15" s="119"/>
      <c r="N15" s="64"/>
      <c r="O15" s="64"/>
      <c r="P15" s="64"/>
      <c r="Q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27"/>
      <c r="AG15" s="27"/>
      <c r="AH15" s="27"/>
      <c r="AI15" s="27"/>
    </row>
    <row r="16" spans="1:35" s="26" customFormat="1" ht="35.15" customHeight="1">
      <c r="A16" s="64"/>
      <c r="B16" s="64"/>
      <c r="C16" s="64"/>
      <c r="D16" s="64"/>
      <c r="E16" s="64"/>
      <c r="F16" s="64"/>
      <c r="G16" s="64"/>
      <c r="L16" s="119"/>
      <c r="M16" s="119"/>
      <c r="N16" s="64"/>
      <c r="O16" s="25" t="s">
        <v>12</v>
      </c>
      <c r="P16" s="25"/>
      <c r="Q16" s="25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</row>
    <row r="17" spans="1:35" s="26" customFormat="1" ht="3" customHeight="1">
      <c r="A17" s="64"/>
      <c r="B17" s="64"/>
      <c r="C17" s="64"/>
      <c r="D17" s="64"/>
      <c r="E17" s="64"/>
      <c r="F17" s="64"/>
      <c r="G17" s="64"/>
      <c r="L17" s="119"/>
      <c r="M17" s="119"/>
      <c r="N17" s="64"/>
      <c r="O17" s="64"/>
      <c r="P17" s="64"/>
      <c r="Q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5" s="26" customFormat="1" ht="35.15" customHeight="1">
      <c r="A18" s="64"/>
      <c r="B18" s="64"/>
      <c r="C18" s="64"/>
      <c r="D18" s="64"/>
      <c r="E18" s="64"/>
      <c r="F18" s="64"/>
      <c r="G18" s="64"/>
      <c r="L18" s="119"/>
      <c r="M18" s="119"/>
      <c r="N18" s="64"/>
      <c r="O18" s="25" t="s">
        <v>13</v>
      </c>
      <c r="P18" s="64"/>
      <c r="Q18" s="64"/>
      <c r="R18" s="64" t="s">
        <v>14</v>
      </c>
      <c r="S18" s="196"/>
      <c r="T18" s="196"/>
      <c r="U18" s="196"/>
      <c r="V18" s="196"/>
      <c r="W18" s="196"/>
      <c r="X18" s="196"/>
      <c r="Y18" s="196"/>
      <c r="Z18" s="214" t="s">
        <v>15</v>
      </c>
      <c r="AA18" s="214"/>
      <c r="AB18" s="196"/>
      <c r="AC18" s="196"/>
      <c r="AD18" s="196"/>
      <c r="AE18" s="196"/>
      <c r="AF18" s="196"/>
      <c r="AG18" s="196"/>
      <c r="AH18" s="196"/>
    </row>
    <row r="19" spans="1:35" s="20" customFormat="1" ht="8.65" customHeight="1">
      <c r="A19" s="28"/>
      <c r="B19" s="28"/>
      <c r="C19" s="28"/>
      <c r="D19" s="28"/>
      <c r="E19" s="28"/>
      <c r="F19" s="28"/>
      <c r="G19" s="28"/>
      <c r="N19" s="28"/>
      <c r="AD19" s="28"/>
      <c r="AE19" s="28"/>
      <c r="AF19" s="28"/>
      <c r="AG19" s="28"/>
      <c r="AH19" s="28"/>
      <c r="AI19" s="28"/>
    </row>
    <row r="20" spans="1:35" s="29" customFormat="1" ht="30" customHeight="1">
      <c r="A20" s="215" t="s">
        <v>16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</row>
    <row r="21" spans="1:35" s="29" customFormat="1" ht="20.149999999999999" customHeight="1" thickBot="1">
      <c r="A21" s="216" t="s">
        <v>17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</row>
    <row r="22" spans="1:35" s="29" customFormat="1" ht="35.15" customHeight="1">
      <c r="A22" s="217" t="s">
        <v>18</v>
      </c>
      <c r="B22" s="218"/>
      <c r="C22" s="218"/>
      <c r="D22" s="218"/>
      <c r="E22" s="219"/>
      <c r="F22" s="220" t="s">
        <v>19</v>
      </c>
      <c r="G22" s="221"/>
      <c r="H22" s="221"/>
      <c r="I22" s="221"/>
      <c r="J22" s="221"/>
      <c r="K22" s="221"/>
      <c r="L22" s="221"/>
      <c r="M22" s="221"/>
      <c r="N22" s="221"/>
      <c r="O22" s="222"/>
      <c r="P22" s="223" t="s">
        <v>20</v>
      </c>
      <c r="Q22" s="224"/>
      <c r="R22" s="224"/>
      <c r="S22" s="224"/>
      <c r="T22" s="224"/>
      <c r="U22" s="225"/>
      <c r="V22" s="2"/>
      <c r="W22" s="226" t="s">
        <v>21</v>
      </c>
      <c r="X22" s="227"/>
      <c r="Y22" s="227"/>
      <c r="Z22" s="227"/>
      <c r="AA22" s="227"/>
      <c r="AB22" s="227"/>
      <c r="AC22" s="2"/>
      <c r="AD22" s="226" t="s">
        <v>22</v>
      </c>
      <c r="AE22" s="227"/>
      <c r="AF22" s="227"/>
      <c r="AG22" s="227"/>
      <c r="AH22" s="227"/>
      <c r="AI22" s="228"/>
    </row>
    <row r="23" spans="1:35" s="29" customFormat="1" ht="35.15" customHeight="1">
      <c r="A23" s="245" t="s">
        <v>23</v>
      </c>
      <c r="B23" s="246"/>
      <c r="C23" s="246"/>
      <c r="D23" s="246"/>
      <c r="E23" s="247"/>
      <c r="F23" s="209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1"/>
      <c r="AD23" s="211"/>
      <c r="AE23" s="211"/>
      <c r="AF23" s="211"/>
      <c r="AG23" s="211"/>
      <c r="AH23" s="211"/>
      <c r="AI23" s="212"/>
    </row>
    <row r="24" spans="1:35" s="29" customFormat="1" ht="35.15" customHeight="1" thickBot="1">
      <c r="A24" s="229" t="s">
        <v>24</v>
      </c>
      <c r="B24" s="230"/>
      <c r="C24" s="230"/>
      <c r="D24" s="230"/>
      <c r="E24" s="230"/>
      <c r="F24" s="231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3"/>
    </row>
    <row r="25" spans="1:35" s="29" customFormat="1" ht="30" customHeight="1" thickBot="1">
      <c r="A25" s="249" t="s">
        <v>25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8" t="s">
        <v>26</v>
      </c>
      <c r="AF25" s="248"/>
      <c r="AG25" s="248"/>
      <c r="AH25" s="248"/>
      <c r="AI25" s="248"/>
    </row>
    <row r="26" spans="1:35" s="30" customFormat="1" ht="18" customHeight="1">
      <c r="A26" s="234" t="s">
        <v>27</v>
      </c>
      <c r="B26" s="235"/>
      <c r="C26" s="235"/>
      <c r="D26" s="236"/>
      <c r="E26" s="240" t="s">
        <v>28</v>
      </c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1"/>
    </row>
    <row r="27" spans="1:35" s="30" customFormat="1" ht="18" customHeight="1">
      <c r="A27" s="237"/>
      <c r="B27" s="238"/>
      <c r="C27" s="238"/>
      <c r="D27" s="239"/>
      <c r="E27" s="242" t="s">
        <v>29</v>
      </c>
      <c r="F27" s="198"/>
      <c r="G27" s="198"/>
      <c r="H27" s="198"/>
      <c r="I27" s="198"/>
      <c r="J27" s="198"/>
      <c r="K27" s="198"/>
      <c r="L27" s="198" t="s">
        <v>30</v>
      </c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9"/>
    </row>
    <row r="28" spans="1:35" s="30" customFormat="1" ht="18" customHeight="1" thickBot="1">
      <c r="A28" s="237"/>
      <c r="B28" s="238"/>
      <c r="C28" s="238"/>
      <c r="D28" s="239"/>
      <c r="E28" s="243"/>
      <c r="F28" s="198"/>
      <c r="G28" s="198"/>
      <c r="H28" s="198"/>
      <c r="I28" s="198"/>
      <c r="J28" s="198"/>
      <c r="K28" s="198"/>
      <c r="L28" s="200" t="s">
        <v>31</v>
      </c>
      <c r="M28" s="201"/>
      <c r="N28" s="201"/>
      <c r="O28" s="202"/>
      <c r="P28" s="200" t="s">
        <v>32</v>
      </c>
      <c r="Q28" s="201"/>
      <c r="R28" s="201"/>
      <c r="S28" s="202"/>
      <c r="T28" s="200" t="s">
        <v>33</v>
      </c>
      <c r="U28" s="201"/>
      <c r="V28" s="201"/>
      <c r="W28" s="202"/>
      <c r="X28" s="200" t="s">
        <v>34</v>
      </c>
      <c r="Y28" s="201"/>
      <c r="Z28" s="201"/>
      <c r="AA28" s="202"/>
      <c r="AB28" s="200" t="s">
        <v>35</v>
      </c>
      <c r="AC28" s="201"/>
      <c r="AD28" s="201"/>
      <c r="AE28" s="202"/>
      <c r="AF28" s="200" t="s">
        <v>36</v>
      </c>
      <c r="AG28" s="201"/>
      <c r="AH28" s="201"/>
      <c r="AI28" s="203"/>
    </row>
    <row r="29" spans="1:35" s="30" customFormat="1" ht="18" customHeight="1">
      <c r="A29" s="31"/>
      <c r="B29" s="32"/>
      <c r="C29" s="32"/>
      <c r="D29" s="32"/>
      <c r="E29" s="11"/>
      <c r="F29" s="184" t="s">
        <v>37</v>
      </c>
      <c r="G29" s="185"/>
      <c r="H29" s="186"/>
      <c r="I29" s="187"/>
      <c r="J29" s="188"/>
      <c r="K29" s="33"/>
      <c r="L29" s="2"/>
      <c r="M29" s="204">
        <v>433000</v>
      </c>
      <c r="N29" s="205"/>
      <c r="O29" s="206"/>
      <c r="P29" s="2"/>
      <c r="Q29" s="204">
        <v>488000</v>
      </c>
      <c r="R29" s="205"/>
      <c r="S29" s="206"/>
      <c r="T29" s="2"/>
      <c r="U29" s="204">
        <v>543000</v>
      </c>
      <c r="V29" s="205"/>
      <c r="W29" s="206"/>
      <c r="X29" s="2"/>
      <c r="Y29" s="204">
        <v>598000</v>
      </c>
      <c r="Z29" s="205"/>
      <c r="AA29" s="206"/>
      <c r="AB29" s="2"/>
      <c r="AC29" s="204">
        <v>649000</v>
      </c>
      <c r="AD29" s="205"/>
      <c r="AE29" s="206"/>
      <c r="AF29" s="2"/>
      <c r="AG29" s="204"/>
      <c r="AH29" s="205"/>
      <c r="AI29" s="207"/>
    </row>
    <row r="30" spans="1:35" s="30" customFormat="1" ht="18" customHeight="1">
      <c r="A30" s="130"/>
      <c r="B30" s="131"/>
      <c r="C30" s="30" t="s">
        <v>3</v>
      </c>
      <c r="E30" s="8"/>
      <c r="F30" s="158" t="s">
        <v>38</v>
      </c>
      <c r="G30" s="159"/>
      <c r="H30" s="160"/>
      <c r="I30" s="161" t="s">
        <v>39</v>
      </c>
      <c r="J30" s="140"/>
      <c r="K30" s="35"/>
      <c r="L30" s="6"/>
      <c r="M30" s="174">
        <v>109000</v>
      </c>
      <c r="N30" s="175"/>
      <c r="O30" s="176"/>
      <c r="P30" s="6"/>
      <c r="Q30" s="174">
        <v>123000</v>
      </c>
      <c r="R30" s="175"/>
      <c r="S30" s="176"/>
      <c r="T30" s="6"/>
      <c r="U30" s="174">
        <v>137000</v>
      </c>
      <c r="V30" s="175"/>
      <c r="W30" s="176"/>
      <c r="X30" s="6"/>
      <c r="Y30" s="174">
        <v>151000</v>
      </c>
      <c r="Z30" s="175"/>
      <c r="AA30" s="176"/>
      <c r="AB30" s="6"/>
      <c r="AC30" s="174">
        <v>163000</v>
      </c>
      <c r="AD30" s="175"/>
      <c r="AE30" s="176"/>
      <c r="AF30" s="36"/>
      <c r="AG30" s="174"/>
      <c r="AH30" s="175"/>
      <c r="AI30" s="244"/>
    </row>
    <row r="31" spans="1:35" s="30" customFormat="1" ht="18" customHeight="1">
      <c r="A31" s="37"/>
      <c r="E31" s="9"/>
      <c r="F31" s="150" t="s">
        <v>38</v>
      </c>
      <c r="G31" s="151"/>
      <c r="H31" s="152"/>
      <c r="I31" s="153" t="s">
        <v>40</v>
      </c>
      <c r="J31" s="125"/>
      <c r="K31" s="38"/>
      <c r="L31" s="7"/>
      <c r="M31" s="162" t="s">
        <v>41</v>
      </c>
      <c r="N31" s="122"/>
      <c r="O31" s="123"/>
      <c r="P31" s="7"/>
      <c r="Q31" s="162" t="s">
        <v>41</v>
      </c>
      <c r="R31" s="122"/>
      <c r="S31" s="123"/>
      <c r="T31" s="7"/>
      <c r="U31" s="162" t="s">
        <v>41</v>
      </c>
      <c r="V31" s="122"/>
      <c r="W31" s="123"/>
      <c r="X31" s="7"/>
      <c r="Y31" s="162" t="s">
        <v>41</v>
      </c>
      <c r="Z31" s="122"/>
      <c r="AA31" s="123"/>
      <c r="AB31" s="7"/>
      <c r="AC31" s="162" t="s">
        <v>41</v>
      </c>
      <c r="AD31" s="122"/>
      <c r="AE31" s="123"/>
      <c r="AF31" s="39"/>
      <c r="AG31" s="162"/>
      <c r="AH31" s="122"/>
      <c r="AI31" s="144"/>
    </row>
    <row r="32" spans="1:35" s="30" customFormat="1" ht="18" customHeight="1">
      <c r="A32" s="37"/>
      <c r="E32" s="9"/>
      <c r="F32" s="150" t="s">
        <v>38</v>
      </c>
      <c r="G32" s="151"/>
      <c r="H32" s="152"/>
      <c r="I32" s="153" t="s">
        <v>42</v>
      </c>
      <c r="J32" s="125"/>
      <c r="K32" s="38"/>
      <c r="L32" s="7"/>
      <c r="M32" s="162" t="s">
        <v>41</v>
      </c>
      <c r="N32" s="122"/>
      <c r="O32" s="123"/>
      <c r="P32" s="7"/>
      <c r="Q32" s="162" t="s">
        <v>41</v>
      </c>
      <c r="R32" s="122"/>
      <c r="S32" s="123"/>
      <c r="T32" s="7"/>
      <c r="U32" s="162" t="s">
        <v>41</v>
      </c>
      <c r="V32" s="122"/>
      <c r="W32" s="123"/>
      <c r="X32" s="7"/>
      <c r="Y32" s="162" t="s">
        <v>41</v>
      </c>
      <c r="Z32" s="122"/>
      <c r="AA32" s="123"/>
      <c r="AB32" s="7"/>
      <c r="AC32" s="162" t="s">
        <v>41</v>
      </c>
      <c r="AD32" s="122"/>
      <c r="AE32" s="123"/>
      <c r="AF32" s="39"/>
      <c r="AG32" s="162"/>
      <c r="AH32" s="122"/>
      <c r="AI32" s="144"/>
    </row>
    <row r="33" spans="1:35" s="30" customFormat="1" ht="18" customHeight="1">
      <c r="A33" s="3"/>
      <c r="B33" s="30" t="s">
        <v>43</v>
      </c>
      <c r="C33" s="4"/>
      <c r="D33" s="30" t="s">
        <v>44</v>
      </c>
      <c r="E33" s="9"/>
      <c r="F33" s="154" t="s">
        <v>38</v>
      </c>
      <c r="G33" s="155"/>
      <c r="H33" s="156"/>
      <c r="I33" s="157" t="s">
        <v>45</v>
      </c>
      <c r="J33" s="128"/>
      <c r="K33" s="40"/>
      <c r="L33" s="7"/>
      <c r="M33" s="147" t="s">
        <v>41</v>
      </c>
      <c r="N33" s="148"/>
      <c r="O33" s="163"/>
      <c r="P33" s="7"/>
      <c r="Q33" s="147" t="s">
        <v>41</v>
      </c>
      <c r="R33" s="148"/>
      <c r="S33" s="163"/>
      <c r="T33" s="7"/>
      <c r="U33" s="147" t="s">
        <v>41</v>
      </c>
      <c r="V33" s="148"/>
      <c r="W33" s="163"/>
      <c r="X33" s="7"/>
      <c r="Y33" s="147" t="s">
        <v>41</v>
      </c>
      <c r="Z33" s="148"/>
      <c r="AA33" s="163"/>
      <c r="AB33" s="7"/>
      <c r="AC33" s="147" t="s">
        <v>41</v>
      </c>
      <c r="AD33" s="148"/>
      <c r="AE33" s="163"/>
      <c r="AF33" s="41"/>
      <c r="AG33" s="147"/>
      <c r="AH33" s="148"/>
      <c r="AI33" s="149"/>
    </row>
    <row r="34" spans="1:35" s="30" customFormat="1" ht="18" customHeight="1">
      <c r="A34" s="37"/>
      <c r="E34" s="10"/>
      <c r="F34" s="158" t="s">
        <v>46</v>
      </c>
      <c r="G34" s="159"/>
      <c r="H34" s="160"/>
      <c r="I34" s="161" t="s">
        <v>47</v>
      </c>
      <c r="J34" s="140"/>
      <c r="K34" s="42"/>
      <c r="L34" s="5"/>
      <c r="M34" s="174">
        <v>217000</v>
      </c>
      <c r="N34" s="175"/>
      <c r="O34" s="176"/>
      <c r="P34" s="5"/>
      <c r="Q34" s="174">
        <v>245000</v>
      </c>
      <c r="R34" s="175"/>
      <c r="S34" s="176"/>
      <c r="T34" s="5"/>
      <c r="U34" s="174">
        <v>273000</v>
      </c>
      <c r="V34" s="175"/>
      <c r="W34" s="176"/>
      <c r="X34" s="5"/>
      <c r="Y34" s="174">
        <v>301000</v>
      </c>
      <c r="Z34" s="175"/>
      <c r="AA34" s="176"/>
      <c r="AB34" s="5"/>
      <c r="AC34" s="174">
        <v>325000</v>
      </c>
      <c r="AD34" s="175"/>
      <c r="AE34" s="176"/>
      <c r="AF34" s="36"/>
      <c r="AG34" s="174"/>
      <c r="AH34" s="175"/>
      <c r="AI34" s="244"/>
    </row>
    <row r="35" spans="1:35" s="30" customFormat="1" ht="18" customHeight="1">
      <c r="A35" s="62"/>
      <c r="B35" s="63"/>
      <c r="C35" s="63"/>
      <c r="E35" s="9"/>
      <c r="F35" s="150" t="s">
        <v>46</v>
      </c>
      <c r="G35" s="151"/>
      <c r="H35" s="152"/>
      <c r="I35" s="153" t="s">
        <v>48</v>
      </c>
      <c r="J35" s="125"/>
      <c r="K35" s="43"/>
      <c r="L35" s="7"/>
      <c r="M35" s="162" t="s">
        <v>41</v>
      </c>
      <c r="N35" s="122"/>
      <c r="O35" s="123"/>
      <c r="P35" s="7"/>
      <c r="Q35" s="162" t="s">
        <v>41</v>
      </c>
      <c r="R35" s="122"/>
      <c r="S35" s="123"/>
      <c r="T35" s="7"/>
      <c r="U35" s="162" t="s">
        <v>41</v>
      </c>
      <c r="V35" s="122"/>
      <c r="W35" s="123"/>
      <c r="X35" s="7"/>
      <c r="Y35" s="162" t="s">
        <v>41</v>
      </c>
      <c r="Z35" s="122"/>
      <c r="AA35" s="123"/>
      <c r="AB35" s="7"/>
      <c r="AC35" s="162" t="s">
        <v>41</v>
      </c>
      <c r="AD35" s="122"/>
      <c r="AE35" s="123"/>
      <c r="AF35" s="39"/>
      <c r="AG35" s="162"/>
      <c r="AH35" s="122"/>
      <c r="AI35" s="144"/>
    </row>
    <row r="36" spans="1:35" s="30" customFormat="1" ht="18" customHeight="1">
      <c r="A36" s="62"/>
      <c r="B36" s="63"/>
      <c r="C36" s="63"/>
      <c r="E36" s="9"/>
      <c r="F36" s="154" t="s">
        <v>46</v>
      </c>
      <c r="G36" s="155"/>
      <c r="H36" s="156"/>
      <c r="I36" s="157" t="s">
        <v>49</v>
      </c>
      <c r="J36" s="128"/>
      <c r="K36" s="44"/>
      <c r="L36" s="7"/>
      <c r="M36" s="189"/>
      <c r="N36" s="190"/>
      <c r="O36" s="191"/>
      <c r="P36" s="7"/>
      <c r="Q36" s="189" t="s">
        <v>41</v>
      </c>
      <c r="R36" s="190"/>
      <c r="S36" s="191"/>
      <c r="T36" s="7"/>
      <c r="U36" s="189" t="s">
        <v>41</v>
      </c>
      <c r="V36" s="190"/>
      <c r="W36" s="191"/>
      <c r="X36" s="7"/>
      <c r="Y36" s="189" t="s">
        <v>41</v>
      </c>
      <c r="Z36" s="190"/>
      <c r="AA36" s="191"/>
      <c r="AB36" s="7"/>
      <c r="AC36" s="189" t="s">
        <v>41</v>
      </c>
      <c r="AD36" s="190"/>
      <c r="AE36" s="191"/>
      <c r="AF36" s="45"/>
      <c r="AG36" s="189"/>
      <c r="AH36" s="190"/>
      <c r="AI36" s="250"/>
    </row>
    <row r="37" spans="1:35" s="30" customFormat="1" ht="18" customHeight="1">
      <c r="A37" s="37"/>
      <c r="E37" s="10"/>
      <c r="F37" s="164" t="s">
        <v>50</v>
      </c>
      <c r="G37" s="165"/>
      <c r="H37" s="166"/>
      <c r="I37" s="180" t="s">
        <v>51</v>
      </c>
      <c r="J37" s="181"/>
      <c r="K37" s="46"/>
      <c r="L37" s="5"/>
      <c r="M37" s="251">
        <v>325000</v>
      </c>
      <c r="N37" s="252"/>
      <c r="O37" s="253"/>
      <c r="P37" s="5"/>
      <c r="Q37" s="251">
        <v>366000</v>
      </c>
      <c r="R37" s="252"/>
      <c r="S37" s="253"/>
      <c r="T37" s="5"/>
      <c r="U37" s="251">
        <v>407000</v>
      </c>
      <c r="V37" s="252"/>
      <c r="W37" s="253"/>
      <c r="X37" s="5"/>
      <c r="Y37" s="251">
        <v>448000</v>
      </c>
      <c r="Z37" s="252"/>
      <c r="AA37" s="253"/>
      <c r="AB37" s="5"/>
      <c r="AC37" s="251">
        <v>487000</v>
      </c>
      <c r="AD37" s="252"/>
      <c r="AE37" s="253"/>
      <c r="AF37" s="47"/>
      <c r="AG37" s="251"/>
      <c r="AH37" s="252"/>
      <c r="AI37" s="254"/>
    </row>
    <row r="38" spans="1:35" s="30" customFormat="1" ht="18" customHeight="1" thickBot="1">
      <c r="A38" s="48"/>
      <c r="B38" s="49"/>
      <c r="C38" s="49"/>
      <c r="D38" s="49"/>
      <c r="E38" s="12"/>
      <c r="F38" s="167" t="s">
        <v>50</v>
      </c>
      <c r="G38" s="168"/>
      <c r="H38" s="169"/>
      <c r="I38" s="182" t="s">
        <v>52</v>
      </c>
      <c r="J38" s="183"/>
      <c r="K38" s="50"/>
      <c r="L38" s="7"/>
      <c r="M38" s="177" t="s">
        <v>41</v>
      </c>
      <c r="N38" s="178"/>
      <c r="O38" s="179"/>
      <c r="P38" s="7"/>
      <c r="Q38" s="177" t="s">
        <v>41</v>
      </c>
      <c r="R38" s="178"/>
      <c r="S38" s="179"/>
      <c r="T38" s="7"/>
      <c r="U38" s="177" t="s">
        <v>41</v>
      </c>
      <c r="V38" s="178"/>
      <c r="W38" s="179"/>
      <c r="X38" s="7"/>
      <c r="Y38" s="177" t="s">
        <v>41</v>
      </c>
      <c r="Z38" s="178"/>
      <c r="AA38" s="179"/>
      <c r="AB38" s="7"/>
      <c r="AC38" s="177" t="s">
        <v>41</v>
      </c>
      <c r="AD38" s="178"/>
      <c r="AE38" s="179"/>
      <c r="AF38" s="51"/>
      <c r="AG38" s="177"/>
      <c r="AH38" s="178"/>
      <c r="AI38" s="255"/>
    </row>
    <row r="39" spans="1:35" s="30" customFormat="1" ht="18" customHeight="1">
      <c r="A39" s="31"/>
      <c r="B39" s="32"/>
      <c r="C39" s="32"/>
      <c r="D39" s="32"/>
      <c r="E39" s="11"/>
      <c r="F39" s="184" t="s">
        <v>37</v>
      </c>
      <c r="G39" s="185"/>
      <c r="H39" s="186"/>
      <c r="I39" s="187"/>
      <c r="J39" s="188"/>
      <c r="K39" s="33"/>
      <c r="L39" s="2"/>
      <c r="M39" s="204">
        <v>433000</v>
      </c>
      <c r="N39" s="205"/>
      <c r="O39" s="206"/>
      <c r="P39" s="2"/>
      <c r="Q39" s="204">
        <v>488000</v>
      </c>
      <c r="R39" s="205"/>
      <c r="S39" s="206"/>
      <c r="T39" s="2"/>
      <c r="U39" s="204">
        <v>543000</v>
      </c>
      <c r="V39" s="205"/>
      <c r="W39" s="206"/>
      <c r="X39" s="2"/>
      <c r="Y39" s="204">
        <v>598000</v>
      </c>
      <c r="Z39" s="205"/>
      <c r="AA39" s="206"/>
      <c r="AB39" s="2"/>
      <c r="AC39" s="204">
        <v>649000</v>
      </c>
      <c r="AD39" s="205"/>
      <c r="AE39" s="206"/>
      <c r="AF39" s="34"/>
      <c r="AG39" s="204"/>
      <c r="AH39" s="205"/>
      <c r="AI39" s="207"/>
    </row>
    <row r="40" spans="1:35" s="30" customFormat="1" ht="18" customHeight="1">
      <c r="A40" s="130"/>
      <c r="B40" s="131"/>
      <c r="C40" s="30" t="s">
        <v>3</v>
      </c>
      <c r="E40" s="8"/>
      <c r="F40" s="158" t="s">
        <v>38</v>
      </c>
      <c r="G40" s="159"/>
      <c r="H40" s="160"/>
      <c r="I40" s="161" t="s">
        <v>39</v>
      </c>
      <c r="J40" s="140"/>
      <c r="K40" s="35"/>
      <c r="L40" s="6"/>
      <c r="M40" s="174">
        <v>109000</v>
      </c>
      <c r="N40" s="175"/>
      <c r="O40" s="176"/>
      <c r="P40" s="6"/>
      <c r="Q40" s="174">
        <v>123000</v>
      </c>
      <c r="R40" s="175"/>
      <c r="S40" s="176"/>
      <c r="T40" s="6"/>
      <c r="U40" s="174">
        <v>137000</v>
      </c>
      <c r="V40" s="175"/>
      <c r="W40" s="176"/>
      <c r="X40" s="6"/>
      <c r="Y40" s="174">
        <v>151000</v>
      </c>
      <c r="Z40" s="175"/>
      <c r="AA40" s="176"/>
      <c r="AB40" s="6"/>
      <c r="AC40" s="174">
        <v>163000</v>
      </c>
      <c r="AD40" s="175"/>
      <c r="AE40" s="176"/>
      <c r="AF40" s="36"/>
      <c r="AG40" s="174"/>
      <c r="AH40" s="175"/>
      <c r="AI40" s="244"/>
    </row>
    <row r="41" spans="1:35" s="30" customFormat="1" ht="18" customHeight="1">
      <c r="A41" s="37"/>
      <c r="E41" s="9"/>
      <c r="F41" s="150" t="s">
        <v>38</v>
      </c>
      <c r="G41" s="151"/>
      <c r="H41" s="152"/>
      <c r="I41" s="153" t="s">
        <v>40</v>
      </c>
      <c r="J41" s="125"/>
      <c r="K41" s="38"/>
      <c r="L41" s="7"/>
      <c r="M41" s="162" t="s">
        <v>41</v>
      </c>
      <c r="N41" s="122"/>
      <c r="O41" s="123"/>
      <c r="P41" s="7"/>
      <c r="Q41" s="162" t="s">
        <v>41</v>
      </c>
      <c r="R41" s="122"/>
      <c r="S41" s="123"/>
      <c r="T41" s="7"/>
      <c r="U41" s="162" t="s">
        <v>41</v>
      </c>
      <c r="V41" s="122"/>
      <c r="W41" s="123"/>
      <c r="X41" s="7"/>
      <c r="Y41" s="162" t="s">
        <v>41</v>
      </c>
      <c r="Z41" s="122"/>
      <c r="AA41" s="123"/>
      <c r="AB41" s="7"/>
      <c r="AC41" s="162" t="s">
        <v>41</v>
      </c>
      <c r="AD41" s="122"/>
      <c r="AE41" s="123"/>
      <c r="AF41" s="39"/>
      <c r="AG41" s="162"/>
      <c r="AH41" s="122"/>
      <c r="AI41" s="144"/>
    </row>
    <row r="42" spans="1:35" s="30" customFormat="1" ht="18" customHeight="1">
      <c r="A42" s="37"/>
      <c r="E42" s="9"/>
      <c r="F42" s="150" t="s">
        <v>38</v>
      </c>
      <c r="G42" s="151"/>
      <c r="H42" s="152"/>
      <c r="I42" s="153" t="s">
        <v>42</v>
      </c>
      <c r="J42" s="125"/>
      <c r="K42" s="38"/>
      <c r="L42" s="7"/>
      <c r="M42" s="162" t="s">
        <v>41</v>
      </c>
      <c r="N42" s="122"/>
      <c r="O42" s="123"/>
      <c r="P42" s="7"/>
      <c r="Q42" s="162" t="s">
        <v>41</v>
      </c>
      <c r="R42" s="122"/>
      <c r="S42" s="123"/>
      <c r="T42" s="7"/>
      <c r="U42" s="162" t="s">
        <v>41</v>
      </c>
      <c r="V42" s="122"/>
      <c r="W42" s="123"/>
      <c r="X42" s="7"/>
      <c r="Y42" s="162" t="s">
        <v>41</v>
      </c>
      <c r="Z42" s="122"/>
      <c r="AA42" s="123"/>
      <c r="AB42" s="7"/>
      <c r="AC42" s="162" t="s">
        <v>41</v>
      </c>
      <c r="AD42" s="122"/>
      <c r="AE42" s="123"/>
      <c r="AF42" s="39"/>
      <c r="AG42" s="162"/>
      <c r="AH42" s="122"/>
      <c r="AI42" s="144"/>
    </row>
    <row r="43" spans="1:35" s="30" customFormat="1" ht="18" customHeight="1">
      <c r="A43" s="3"/>
      <c r="B43" s="30" t="s">
        <v>43</v>
      </c>
      <c r="C43" s="4"/>
      <c r="D43" s="30" t="s">
        <v>44</v>
      </c>
      <c r="E43" s="9"/>
      <c r="F43" s="154" t="s">
        <v>38</v>
      </c>
      <c r="G43" s="155"/>
      <c r="H43" s="156"/>
      <c r="I43" s="157" t="s">
        <v>45</v>
      </c>
      <c r="J43" s="128"/>
      <c r="K43" s="40"/>
      <c r="L43" s="7"/>
      <c r="M43" s="147" t="s">
        <v>41</v>
      </c>
      <c r="N43" s="148"/>
      <c r="O43" s="163"/>
      <c r="P43" s="7"/>
      <c r="Q43" s="147" t="s">
        <v>41</v>
      </c>
      <c r="R43" s="148"/>
      <c r="S43" s="163"/>
      <c r="T43" s="7"/>
      <c r="U43" s="147" t="s">
        <v>41</v>
      </c>
      <c r="V43" s="148"/>
      <c r="W43" s="163"/>
      <c r="X43" s="7"/>
      <c r="Y43" s="147" t="s">
        <v>41</v>
      </c>
      <c r="Z43" s="148"/>
      <c r="AA43" s="163"/>
      <c r="AB43" s="7"/>
      <c r="AC43" s="147" t="s">
        <v>41</v>
      </c>
      <c r="AD43" s="148"/>
      <c r="AE43" s="163"/>
      <c r="AF43" s="41"/>
      <c r="AG43" s="147"/>
      <c r="AH43" s="148"/>
      <c r="AI43" s="149"/>
    </row>
    <row r="44" spans="1:35" s="30" customFormat="1" ht="18" customHeight="1">
      <c r="A44" s="37"/>
      <c r="E44" s="10"/>
      <c r="F44" s="158" t="s">
        <v>46</v>
      </c>
      <c r="G44" s="159"/>
      <c r="H44" s="160"/>
      <c r="I44" s="161" t="s">
        <v>47</v>
      </c>
      <c r="J44" s="140"/>
      <c r="K44" s="42"/>
      <c r="L44" s="5"/>
      <c r="M44" s="174">
        <v>217000</v>
      </c>
      <c r="N44" s="175"/>
      <c r="O44" s="176"/>
      <c r="P44" s="5"/>
      <c r="Q44" s="174">
        <v>245000</v>
      </c>
      <c r="R44" s="175"/>
      <c r="S44" s="176"/>
      <c r="T44" s="5"/>
      <c r="U44" s="174">
        <v>273000</v>
      </c>
      <c r="V44" s="175"/>
      <c r="W44" s="176"/>
      <c r="X44" s="5"/>
      <c r="Y44" s="174">
        <v>301000</v>
      </c>
      <c r="Z44" s="175"/>
      <c r="AA44" s="176"/>
      <c r="AB44" s="5"/>
      <c r="AC44" s="174">
        <v>325000</v>
      </c>
      <c r="AD44" s="175"/>
      <c r="AE44" s="176"/>
      <c r="AF44" s="36"/>
      <c r="AG44" s="174"/>
      <c r="AH44" s="175"/>
      <c r="AI44" s="244"/>
    </row>
    <row r="45" spans="1:35" s="30" customFormat="1" ht="18" customHeight="1">
      <c r="A45" s="37"/>
      <c r="E45" s="9"/>
      <c r="F45" s="150" t="s">
        <v>46</v>
      </c>
      <c r="G45" s="151"/>
      <c r="H45" s="152"/>
      <c r="I45" s="153" t="s">
        <v>48</v>
      </c>
      <c r="J45" s="125"/>
      <c r="K45" s="43"/>
      <c r="L45" s="7"/>
      <c r="M45" s="162" t="s">
        <v>41</v>
      </c>
      <c r="N45" s="122"/>
      <c r="O45" s="123"/>
      <c r="P45" s="7"/>
      <c r="Q45" s="162" t="s">
        <v>41</v>
      </c>
      <c r="R45" s="122"/>
      <c r="S45" s="123"/>
      <c r="T45" s="7"/>
      <c r="U45" s="162" t="s">
        <v>41</v>
      </c>
      <c r="V45" s="122"/>
      <c r="W45" s="123"/>
      <c r="X45" s="7"/>
      <c r="Y45" s="162" t="s">
        <v>41</v>
      </c>
      <c r="Z45" s="122"/>
      <c r="AA45" s="123"/>
      <c r="AB45" s="7"/>
      <c r="AC45" s="162" t="s">
        <v>41</v>
      </c>
      <c r="AD45" s="122"/>
      <c r="AE45" s="123"/>
      <c r="AF45" s="39"/>
      <c r="AG45" s="162"/>
      <c r="AH45" s="122"/>
      <c r="AI45" s="144"/>
    </row>
    <row r="46" spans="1:35" s="30" customFormat="1" ht="18" customHeight="1">
      <c r="A46" s="37"/>
      <c r="E46" s="9"/>
      <c r="F46" s="154" t="s">
        <v>46</v>
      </c>
      <c r="G46" s="155"/>
      <c r="H46" s="156"/>
      <c r="I46" s="157" t="s">
        <v>49</v>
      </c>
      <c r="J46" s="128"/>
      <c r="K46" s="40"/>
      <c r="L46" s="7"/>
      <c r="M46" s="147" t="s">
        <v>41</v>
      </c>
      <c r="N46" s="148"/>
      <c r="O46" s="163"/>
      <c r="P46" s="7"/>
      <c r="Q46" s="147" t="s">
        <v>41</v>
      </c>
      <c r="R46" s="148"/>
      <c r="S46" s="163"/>
      <c r="T46" s="7"/>
      <c r="U46" s="147" t="s">
        <v>41</v>
      </c>
      <c r="V46" s="148"/>
      <c r="W46" s="163"/>
      <c r="X46" s="7"/>
      <c r="Y46" s="147" t="s">
        <v>41</v>
      </c>
      <c r="Z46" s="148"/>
      <c r="AA46" s="163"/>
      <c r="AB46" s="7"/>
      <c r="AC46" s="147" t="s">
        <v>41</v>
      </c>
      <c r="AD46" s="148"/>
      <c r="AE46" s="163"/>
      <c r="AF46" s="41"/>
      <c r="AG46" s="147"/>
      <c r="AH46" s="148"/>
      <c r="AI46" s="149"/>
    </row>
    <row r="47" spans="1:35" s="30" customFormat="1" ht="18" customHeight="1">
      <c r="A47" s="37"/>
      <c r="D47" s="52"/>
      <c r="E47" s="10"/>
      <c r="F47" s="164" t="s">
        <v>50</v>
      </c>
      <c r="G47" s="165"/>
      <c r="H47" s="166"/>
      <c r="I47" s="180" t="s">
        <v>51</v>
      </c>
      <c r="J47" s="181"/>
      <c r="K47" s="46"/>
      <c r="L47" s="5"/>
      <c r="M47" s="251">
        <v>325000</v>
      </c>
      <c r="N47" s="252"/>
      <c r="O47" s="253"/>
      <c r="P47" s="5"/>
      <c r="Q47" s="251">
        <v>366000</v>
      </c>
      <c r="R47" s="252"/>
      <c r="S47" s="253"/>
      <c r="T47" s="5"/>
      <c r="U47" s="251">
        <v>407000</v>
      </c>
      <c r="V47" s="252"/>
      <c r="W47" s="253"/>
      <c r="X47" s="5"/>
      <c r="Y47" s="251">
        <v>448000</v>
      </c>
      <c r="Z47" s="252"/>
      <c r="AA47" s="253"/>
      <c r="AB47" s="5"/>
      <c r="AC47" s="251">
        <v>487000</v>
      </c>
      <c r="AD47" s="252"/>
      <c r="AE47" s="253"/>
      <c r="AF47" s="47"/>
      <c r="AG47" s="251"/>
      <c r="AH47" s="252"/>
      <c r="AI47" s="254"/>
    </row>
    <row r="48" spans="1:35" s="30" customFormat="1" ht="18" customHeight="1" thickBot="1">
      <c r="A48" s="48"/>
      <c r="B48" s="49"/>
      <c r="C48" s="49"/>
      <c r="D48" s="49"/>
      <c r="E48" s="12"/>
      <c r="F48" s="167" t="s">
        <v>50</v>
      </c>
      <c r="G48" s="168"/>
      <c r="H48" s="169"/>
      <c r="I48" s="182" t="s">
        <v>52</v>
      </c>
      <c r="J48" s="183"/>
      <c r="K48" s="50"/>
      <c r="L48" s="7"/>
      <c r="M48" s="177" t="s">
        <v>41</v>
      </c>
      <c r="N48" s="178"/>
      <c r="O48" s="179"/>
      <c r="P48" s="7"/>
      <c r="Q48" s="177" t="s">
        <v>41</v>
      </c>
      <c r="R48" s="178"/>
      <c r="S48" s="179"/>
      <c r="T48" s="7"/>
      <c r="U48" s="177" t="s">
        <v>41</v>
      </c>
      <c r="V48" s="178"/>
      <c r="W48" s="179"/>
      <c r="X48" s="7"/>
      <c r="Y48" s="177" t="s">
        <v>41</v>
      </c>
      <c r="Z48" s="178"/>
      <c r="AA48" s="179"/>
      <c r="AB48" s="7"/>
      <c r="AC48" s="177" t="s">
        <v>41</v>
      </c>
      <c r="AD48" s="178"/>
      <c r="AE48" s="179"/>
      <c r="AF48" s="51"/>
      <c r="AG48" s="177"/>
      <c r="AH48" s="178"/>
      <c r="AI48" s="255"/>
    </row>
    <row r="49" spans="1:35" s="30" customFormat="1" ht="18" customHeight="1">
      <c r="A49" s="31"/>
      <c r="B49" s="32"/>
      <c r="C49" s="32"/>
      <c r="D49" s="32"/>
      <c r="E49" s="11"/>
      <c r="F49" s="184" t="s">
        <v>37</v>
      </c>
      <c r="G49" s="185"/>
      <c r="H49" s="186"/>
      <c r="I49" s="187"/>
      <c r="J49" s="188"/>
      <c r="K49" s="33"/>
      <c r="L49" s="2"/>
      <c r="M49" s="204">
        <v>433000</v>
      </c>
      <c r="N49" s="205"/>
      <c r="O49" s="206"/>
      <c r="P49" s="2"/>
      <c r="Q49" s="204">
        <v>488000</v>
      </c>
      <c r="R49" s="205"/>
      <c r="S49" s="206"/>
      <c r="T49" s="2"/>
      <c r="U49" s="204">
        <v>543000</v>
      </c>
      <c r="V49" s="205"/>
      <c r="W49" s="206"/>
      <c r="X49" s="2"/>
      <c r="Y49" s="204">
        <v>598000</v>
      </c>
      <c r="Z49" s="205"/>
      <c r="AA49" s="206"/>
      <c r="AB49" s="2"/>
      <c r="AC49" s="204">
        <v>649000</v>
      </c>
      <c r="AD49" s="205"/>
      <c r="AE49" s="206"/>
      <c r="AF49" s="34"/>
      <c r="AG49" s="204"/>
      <c r="AH49" s="205"/>
      <c r="AI49" s="207"/>
    </row>
    <row r="50" spans="1:35" s="30" customFormat="1" ht="18" customHeight="1">
      <c r="A50" s="130"/>
      <c r="B50" s="131"/>
      <c r="C50" s="30" t="s">
        <v>3</v>
      </c>
      <c r="E50" s="8"/>
      <c r="F50" s="158" t="s">
        <v>38</v>
      </c>
      <c r="G50" s="159"/>
      <c r="H50" s="160"/>
      <c r="I50" s="161" t="s">
        <v>39</v>
      </c>
      <c r="J50" s="140"/>
      <c r="K50" s="35"/>
      <c r="L50" s="6"/>
      <c r="M50" s="174">
        <v>109000</v>
      </c>
      <c r="N50" s="175"/>
      <c r="O50" s="176"/>
      <c r="P50" s="6"/>
      <c r="Q50" s="174">
        <v>123000</v>
      </c>
      <c r="R50" s="175"/>
      <c r="S50" s="176"/>
      <c r="T50" s="6"/>
      <c r="U50" s="174">
        <v>137000</v>
      </c>
      <c r="V50" s="175"/>
      <c r="W50" s="176"/>
      <c r="X50" s="6"/>
      <c r="Y50" s="174">
        <v>151000</v>
      </c>
      <c r="Z50" s="175"/>
      <c r="AA50" s="176"/>
      <c r="AB50" s="6"/>
      <c r="AC50" s="174">
        <v>163000</v>
      </c>
      <c r="AD50" s="175"/>
      <c r="AE50" s="176"/>
      <c r="AF50" s="36"/>
      <c r="AG50" s="174"/>
      <c r="AH50" s="175"/>
      <c r="AI50" s="244"/>
    </row>
    <row r="51" spans="1:35" s="30" customFormat="1" ht="18" customHeight="1">
      <c r="A51" s="37"/>
      <c r="E51" s="9"/>
      <c r="F51" s="150" t="s">
        <v>38</v>
      </c>
      <c r="G51" s="151"/>
      <c r="H51" s="152"/>
      <c r="I51" s="153" t="s">
        <v>40</v>
      </c>
      <c r="J51" s="125"/>
      <c r="K51" s="38"/>
      <c r="L51" s="7"/>
      <c r="M51" s="162" t="s">
        <v>41</v>
      </c>
      <c r="N51" s="122"/>
      <c r="O51" s="123"/>
      <c r="P51" s="7"/>
      <c r="Q51" s="162" t="s">
        <v>41</v>
      </c>
      <c r="R51" s="122"/>
      <c r="S51" s="123"/>
      <c r="T51" s="7"/>
      <c r="U51" s="162" t="s">
        <v>41</v>
      </c>
      <c r="V51" s="122"/>
      <c r="W51" s="123"/>
      <c r="X51" s="7"/>
      <c r="Y51" s="162" t="s">
        <v>41</v>
      </c>
      <c r="Z51" s="122"/>
      <c r="AA51" s="123"/>
      <c r="AB51" s="7"/>
      <c r="AC51" s="162" t="s">
        <v>41</v>
      </c>
      <c r="AD51" s="122"/>
      <c r="AE51" s="123"/>
      <c r="AF51" s="39"/>
      <c r="AG51" s="162"/>
      <c r="AH51" s="122"/>
      <c r="AI51" s="144"/>
    </row>
    <row r="52" spans="1:35" s="30" customFormat="1" ht="18" customHeight="1">
      <c r="A52" s="37"/>
      <c r="E52" s="9"/>
      <c r="F52" s="150" t="s">
        <v>38</v>
      </c>
      <c r="G52" s="151"/>
      <c r="H52" s="152"/>
      <c r="I52" s="153" t="s">
        <v>42</v>
      </c>
      <c r="J52" s="125"/>
      <c r="K52" s="38"/>
      <c r="L52" s="7"/>
      <c r="M52" s="162" t="s">
        <v>41</v>
      </c>
      <c r="N52" s="122"/>
      <c r="O52" s="123"/>
      <c r="P52" s="7"/>
      <c r="Q52" s="162" t="s">
        <v>41</v>
      </c>
      <c r="R52" s="122"/>
      <c r="S52" s="123"/>
      <c r="T52" s="7"/>
      <c r="U52" s="162" t="s">
        <v>41</v>
      </c>
      <c r="V52" s="122"/>
      <c r="W52" s="123"/>
      <c r="X52" s="7"/>
      <c r="Y52" s="162" t="s">
        <v>41</v>
      </c>
      <c r="Z52" s="122"/>
      <c r="AA52" s="123"/>
      <c r="AB52" s="7"/>
      <c r="AC52" s="162" t="s">
        <v>41</v>
      </c>
      <c r="AD52" s="122"/>
      <c r="AE52" s="123"/>
      <c r="AF52" s="39"/>
      <c r="AG52" s="162"/>
      <c r="AH52" s="122"/>
      <c r="AI52" s="144"/>
    </row>
    <row r="53" spans="1:35" s="30" customFormat="1" ht="18" customHeight="1">
      <c r="A53" s="3"/>
      <c r="B53" s="30" t="s">
        <v>43</v>
      </c>
      <c r="C53" s="4"/>
      <c r="D53" s="30" t="s">
        <v>44</v>
      </c>
      <c r="E53" s="9"/>
      <c r="F53" s="154" t="s">
        <v>38</v>
      </c>
      <c r="G53" s="155"/>
      <c r="H53" s="156"/>
      <c r="I53" s="157" t="s">
        <v>45</v>
      </c>
      <c r="J53" s="128"/>
      <c r="K53" s="40"/>
      <c r="L53" s="7"/>
      <c r="M53" s="147" t="s">
        <v>41</v>
      </c>
      <c r="N53" s="148"/>
      <c r="O53" s="163"/>
      <c r="P53" s="7"/>
      <c r="Q53" s="147" t="s">
        <v>41</v>
      </c>
      <c r="R53" s="148"/>
      <c r="S53" s="163"/>
      <c r="T53" s="7"/>
      <c r="U53" s="147" t="s">
        <v>41</v>
      </c>
      <c r="V53" s="148"/>
      <c r="W53" s="163"/>
      <c r="X53" s="7"/>
      <c r="Y53" s="147" t="s">
        <v>41</v>
      </c>
      <c r="Z53" s="148"/>
      <c r="AA53" s="163"/>
      <c r="AB53" s="7"/>
      <c r="AC53" s="147" t="s">
        <v>41</v>
      </c>
      <c r="AD53" s="148"/>
      <c r="AE53" s="163"/>
      <c r="AF53" s="41"/>
      <c r="AG53" s="147"/>
      <c r="AH53" s="148"/>
      <c r="AI53" s="149"/>
    </row>
    <row r="54" spans="1:35" s="30" customFormat="1" ht="18" customHeight="1">
      <c r="A54" s="37"/>
      <c r="E54" s="10"/>
      <c r="F54" s="158" t="s">
        <v>46</v>
      </c>
      <c r="G54" s="159"/>
      <c r="H54" s="160"/>
      <c r="I54" s="161" t="s">
        <v>47</v>
      </c>
      <c r="J54" s="140"/>
      <c r="K54" s="42"/>
      <c r="L54" s="5"/>
      <c r="M54" s="174">
        <v>217000</v>
      </c>
      <c r="N54" s="175"/>
      <c r="O54" s="176"/>
      <c r="P54" s="5"/>
      <c r="Q54" s="174">
        <v>245000</v>
      </c>
      <c r="R54" s="175"/>
      <c r="S54" s="176"/>
      <c r="T54" s="5"/>
      <c r="U54" s="174">
        <v>273000</v>
      </c>
      <c r="V54" s="175"/>
      <c r="W54" s="176"/>
      <c r="X54" s="5"/>
      <c r="Y54" s="174">
        <v>301000</v>
      </c>
      <c r="Z54" s="175"/>
      <c r="AA54" s="176"/>
      <c r="AB54" s="5"/>
      <c r="AC54" s="174">
        <v>325000</v>
      </c>
      <c r="AD54" s="175"/>
      <c r="AE54" s="176"/>
      <c r="AF54" s="36"/>
      <c r="AG54" s="174"/>
      <c r="AH54" s="175"/>
      <c r="AI54" s="244"/>
    </row>
    <row r="55" spans="1:35" s="30" customFormat="1" ht="18" customHeight="1">
      <c r="A55" s="37"/>
      <c r="E55" s="9"/>
      <c r="F55" s="150" t="s">
        <v>46</v>
      </c>
      <c r="G55" s="151"/>
      <c r="H55" s="152"/>
      <c r="I55" s="153" t="s">
        <v>48</v>
      </c>
      <c r="J55" s="125"/>
      <c r="K55" s="43"/>
      <c r="L55" s="7"/>
      <c r="M55" s="162" t="s">
        <v>41</v>
      </c>
      <c r="N55" s="122"/>
      <c r="O55" s="123"/>
      <c r="P55" s="7"/>
      <c r="Q55" s="162" t="s">
        <v>41</v>
      </c>
      <c r="R55" s="122"/>
      <c r="S55" s="123"/>
      <c r="T55" s="7"/>
      <c r="U55" s="162" t="s">
        <v>41</v>
      </c>
      <c r="V55" s="122"/>
      <c r="W55" s="123"/>
      <c r="X55" s="7"/>
      <c r="Y55" s="162" t="s">
        <v>41</v>
      </c>
      <c r="Z55" s="122"/>
      <c r="AA55" s="123"/>
      <c r="AB55" s="7"/>
      <c r="AC55" s="162" t="s">
        <v>41</v>
      </c>
      <c r="AD55" s="122"/>
      <c r="AE55" s="123"/>
      <c r="AF55" s="39"/>
      <c r="AG55" s="162"/>
      <c r="AH55" s="122"/>
      <c r="AI55" s="144"/>
    </row>
    <row r="56" spans="1:35" s="30" customFormat="1" ht="18" customHeight="1">
      <c r="A56" s="37"/>
      <c r="E56" s="9"/>
      <c r="F56" s="154" t="s">
        <v>46</v>
      </c>
      <c r="G56" s="155"/>
      <c r="H56" s="156"/>
      <c r="I56" s="157" t="s">
        <v>49</v>
      </c>
      <c r="J56" s="128"/>
      <c r="K56" s="40"/>
      <c r="L56" s="7"/>
      <c r="M56" s="147" t="s">
        <v>41</v>
      </c>
      <c r="N56" s="148"/>
      <c r="O56" s="163"/>
      <c r="P56" s="7"/>
      <c r="Q56" s="147" t="s">
        <v>41</v>
      </c>
      <c r="R56" s="148"/>
      <c r="S56" s="163"/>
      <c r="T56" s="7"/>
      <c r="U56" s="147" t="s">
        <v>41</v>
      </c>
      <c r="V56" s="148"/>
      <c r="W56" s="163"/>
      <c r="X56" s="7"/>
      <c r="Y56" s="147" t="s">
        <v>41</v>
      </c>
      <c r="Z56" s="148"/>
      <c r="AA56" s="163"/>
      <c r="AB56" s="7"/>
      <c r="AC56" s="147" t="s">
        <v>41</v>
      </c>
      <c r="AD56" s="148"/>
      <c r="AE56" s="163"/>
      <c r="AF56" s="41"/>
      <c r="AG56" s="147"/>
      <c r="AH56" s="148"/>
      <c r="AI56" s="149"/>
    </row>
    <row r="57" spans="1:35" s="30" customFormat="1" ht="18" customHeight="1">
      <c r="A57" s="37"/>
      <c r="D57" s="52"/>
      <c r="E57" s="10"/>
      <c r="F57" s="164" t="s">
        <v>50</v>
      </c>
      <c r="G57" s="165"/>
      <c r="H57" s="166"/>
      <c r="I57" s="180" t="s">
        <v>51</v>
      </c>
      <c r="J57" s="181"/>
      <c r="K57" s="46"/>
      <c r="L57" s="5"/>
      <c r="M57" s="251">
        <v>325000</v>
      </c>
      <c r="N57" s="252"/>
      <c r="O57" s="253"/>
      <c r="P57" s="5"/>
      <c r="Q57" s="251">
        <v>366000</v>
      </c>
      <c r="R57" s="252"/>
      <c r="S57" s="253"/>
      <c r="T57" s="5"/>
      <c r="U57" s="251">
        <v>407000</v>
      </c>
      <c r="V57" s="252"/>
      <c r="W57" s="253"/>
      <c r="X57" s="5"/>
      <c r="Y57" s="251">
        <v>448000</v>
      </c>
      <c r="Z57" s="252"/>
      <c r="AA57" s="253"/>
      <c r="AB57" s="5"/>
      <c r="AC57" s="251">
        <v>487000</v>
      </c>
      <c r="AD57" s="252"/>
      <c r="AE57" s="253"/>
      <c r="AF57" s="47"/>
      <c r="AG57" s="251"/>
      <c r="AH57" s="252"/>
      <c r="AI57" s="254"/>
    </row>
    <row r="58" spans="1:35" s="30" customFormat="1" ht="18" customHeight="1" thickBot="1">
      <c r="A58" s="48"/>
      <c r="B58" s="49"/>
      <c r="C58" s="49"/>
      <c r="D58" s="49"/>
      <c r="E58" s="12"/>
      <c r="F58" s="167" t="s">
        <v>50</v>
      </c>
      <c r="G58" s="168"/>
      <c r="H58" s="169"/>
      <c r="I58" s="182" t="s">
        <v>52</v>
      </c>
      <c r="J58" s="183"/>
      <c r="K58" s="50"/>
      <c r="L58" s="7"/>
      <c r="M58" s="177" t="s">
        <v>41</v>
      </c>
      <c r="N58" s="178"/>
      <c r="O58" s="179"/>
      <c r="P58" s="7"/>
      <c r="Q58" s="177" t="s">
        <v>41</v>
      </c>
      <c r="R58" s="178"/>
      <c r="S58" s="179"/>
      <c r="T58" s="7"/>
      <c r="U58" s="177" t="s">
        <v>41</v>
      </c>
      <c r="V58" s="178"/>
      <c r="W58" s="179"/>
      <c r="X58" s="7"/>
      <c r="Y58" s="177" t="s">
        <v>41</v>
      </c>
      <c r="Z58" s="178"/>
      <c r="AA58" s="179"/>
      <c r="AB58" s="7"/>
      <c r="AC58" s="177" t="s">
        <v>41</v>
      </c>
      <c r="AD58" s="178"/>
      <c r="AE58" s="179"/>
      <c r="AF58" s="51"/>
      <c r="AG58" s="177"/>
      <c r="AH58" s="178"/>
      <c r="AI58" s="255"/>
    </row>
    <row r="59" spans="1:35" s="30" customFormat="1" ht="18" customHeight="1">
      <c r="A59" s="31"/>
      <c r="B59" s="32"/>
      <c r="C59" s="32"/>
      <c r="D59" s="32"/>
      <c r="E59" s="11"/>
      <c r="F59" s="184" t="s">
        <v>37</v>
      </c>
      <c r="G59" s="185"/>
      <c r="H59" s="186"/>
      <c r="I59" s="187"/>
      <c r="J59" s="188"/>
      <c r="K59" s="33"/>
      <c r="L59" s="2"/>
      <c r="M59" s="204">
        <v>433000</v>
      </c>
      <c r="N59" s="205"/>
      <c r="O59" s="206"/>
      <c r="P59" s="2"/>
      <c r="Q59" s="204">
        <v>488000</v>
      </c>
      <c r="R59" s="205"/>
      <c r="S59" s="206"/>
      <c r="T59" s="2"/>
      <c r="U59" s="204">
        <v>543000</v>
      </c>
      <c r="V59" s="205"/>
      <c r="W59" s="206"/>
      <c r="X59" s="2"/>
      <c r="Y59" s="204">
        <v>598000</v>
      </c>
      <c r="Z59" s="205"/>
      <c r="AA59" s="206"/>
      <c r="AB59" s="2"/>
      <c r="AC59" s="204">
        <v>649000</v>
      </c>
      <c r="AD59" s="205"/>
      <c r="AE59" s="206"/>
      <c r="AF59" s="34"/>
      <c r="AG59" s="204"/>
      <c r="AH59" s="205"/>
      <c r="AI59" s="207"/>
    </row>
    <row r="60" spans="1:35" s="30" customFormat="1" ht="18" customHeight="1">
      <c r="A60" s="130"/>
      <c r="B60" s="131"/>
      <c r="C60" s="30" t="s">
        <v>3</v>
      </c>
      <c r="E60" s="8"/>
      <c r="F60" s="158" t="s">
        <v>38</v>
      </c>
      <c r="G60" s="159"/>
      <c r="H60" s="160"/>
      <c r="I60" s="161" t="s">
        <v>39</v>
      </c>
      <c r="J60" s="140"/>
      <c r="K60" s="35"/>
      <c r="L60" s="6"/>
      <c r="M60" s="174">
        <v>109000</v>
      </c>
      <c r="N60" s="175"/>
      <c r="O60" s="176"/>
      <c r="P60" s="6"/>
      <c r="Q60" s="174">
        <v>123000</v>
      </c>
      <c r="R60" s="175"/>
      <c r="S60" s="176"/>
      <c r="T60" s="6"/>
      <c r="U60" s="174">
        <v>137000</v>
      </c>
      <c r="V60" s="175"/>
      <c r="W60" s="176"/>
      <c r="X60" s="6"/>
      <c r="Y60" s="174">
        <v>151000</v>
      </c>
      <c r="Z60" s="175"/>
      <c r="AA60" s="176"/>
      <c r="AB60" s="6"/>
      <c r="AC60" s="174">
        <v>163000</v>
      </c>
      <c r="AD60" s="175"/>
      <c r="AE60" s="176"/>
      <c r="AF60" s="36"/>
      <c r="AG60" s="174"/>
      <c r="AH60" s="175"/>
      <c r="AI60" s="244"/>
    </row>
    <row r="61" spans="1:35" s="30" customFormat="1" ht="18" customHeight="1">
      <c r="A61" s="37"/>
      <c r="E61" s="9"/>
      <c r="F61" s="150" t="s">
        <v>38</v>
      </c>
      <c r="G61" s="151"/>
      <c r="H61" s="152"/>
      <c r="I61" s="153" t="s">
        <v>40</v>
      </c>
      <c r="J61" s="125"/>
      <c r="K61" s="38"/>
      <c r="L61" s="7"/>
      <c r="M61" s="162" t="s">
        <v>41</v>
      </c>
      <c r="N61" s="122"/>
      <c r="O61" s="123"/>
      <c r="P61" s="7"/>
      <c r="Q61" s="162" t="s">
        <v>41</v>
      </c>
      <c r="R61" s="122"/>
      <c r="S61" s="123"/>
      <c r="T61" s="7"/>
      <c r="U61" s="162" t="s">
        <v>41</v>
      </c>
      <c r="V61" s="122"/>
      <c r="W61" s="123"/>
      <c r="X61" s="7"/>
      <c r="Y61" s="162" t="s">
        <v>41</v>
      </c>
      <c r="Z61" s="122"/>
      <c r="AA61" s="123"/>
      <c r="AB61" s="7"/>
      <c r="AC61" s="162" t="s">
        <v>41</v>
      </c>
      <c r="AD61" s="122"/>
      <c r="AE61" s="123"/>
      <c r="AF61" s="39"/>
      <c r="AG61" s="162"/>
      <c r="AH61" s="122"/>
      <c r="AI61" s="144"/>
    </row>
    <row r="62" spans="1:35" s="30" customFormat="1" ht="18" customHeight="1">
      <c r="A62" s="37"/>
      <c r="E62" s="9"/>
      <c r="F62" s="150" t="s">
        <v>38</v>
      </c>
      <c r="G62" s="151"/>
      <c r="H62" s="152"/>
      <c r="I62" s="153" t="s">
        <v>42</v>
      </c>
      <c r="J62" s="125"/>
      <c r="K62" s="38"/>
      <c r="L62" s="7"/>
      <c r="M62" s="162" t="s">
        <v>41</v>
      </c>
      <c r="N62" s="122"/>
      <c r="O62" s="123"/>
      <c r="P62" s="7"/>
      <c r="Q62" s="162" t="s">
        <v>41</v>
      </c>
      <c r="R62" s="122"/>
      <c r="S62" s="123"/>
      <c r="T62" s="7"/>
      <c r="U62" s="162" t="s">
        <v>41</v>
      </c>
      <c r="V62" s="122"/>
      <c r="W62" s="123"/>
      <c r="X62" s="7"/>
      <c r="Y62" s="162" t="s">
        <v>41</v>
      </c>
      <c r="Z62" s="122"/>
      <c r="AA62" s="123"/>
      <c r="AB62" s="7"/>
      <c r="AC62" s="162" t="s">
        <v>41</v>
      </c>
      <c r="AD62" s="122"/>
      <c r="AE62" s="123"/>
      <c r="AF62" s="39"/>
      <c r="AG62" s="162"/>
      <c r="AH62" s="122"/>
      <c r="AI62" s="144"/>
    </row>
    <row r="63" spans="1:35" s="30" customFormat="1" ht="18" customHeight="1">
      <c r="A63" s="3"/>
      <c r="B63" s="30" t="s">
        <v>43</v>
      </c>
      <c r="C63" s="4"/>
      <c r="D63" s="30" t="s">
        <v>44</v>
      </c>
      <c r="E63" s="9"/>
      <c r="F63" s="154" t="s">
        <v>38</v>
      </c>
      <c r="G63" s="155"/>
      <c r="H63" s="156"/>
      <c r="I63" s="157" t="s">
        <v>45</v>
      </c>
      <c r="J63" s="128"/>
      <c r="K63" s="40"/>
      <c r="L63" s="7"/>
      <c r="M63" s="147" t="s">
        <v>41</v>
      </c>
      <c r="N63" s="148"/>
      <c r="O63" s="163"/>
      <c r="P63" s="7"/>
      <c r="Q63" s="147" t="s">
        <v>41</v>
      </c>
      <c r="R63" s="148"/>
      <c r="S63" s="163"/>
      <c r="T63" s="7"/>
      <c r="U63" s="147" t="s">
        <v>41</v>
      </c>
      <c r="V63" s="148"/>
      <c r="W63" s="163"/>
      <c r="X63" s="7"/>
      <c r="Y63" s="147" t="s">
        <v>41</v>
      </c>
      <c r="Z63" s="148"/>
      <c r="AA63" s="163"/>
      <c r="AB63" s="7"/>
      <c r="AC63" s="147" t="s">
        <v>41</v>
      </c>
      <c r="AD63" s="148"/>
      <c r="AE63" s="163"/>
      <c r="AF63" s="41"/>
      <c r="AG63" s="147"/>
      <c r="AH63" s="148"/>
      <c r="AI63" s="149"/>
    </row>
    <row r="64" spans="1:35" s="30" customFormat="1" ht="18" customHeight="1">
      <c r="A64" s="37"/>
      <c r="E64" s="10"/>
      <c r="F64" s="158" t="s">
        <v>46</v>
      </c>
      <c r="G64" s="159"/>
      <c r="H64" s="160"/>
      <c r="I64" s="161" t="s">
        <v>47</v>
      </c>
      <c r="J64" s="140"/>
      <c r="K64" s="42"/>
      <c r="L64" s="5"/>
      <c r="M64" s="174">
        <v>217000</v>
      </c>
      <c r="N64" s="175"/>
      <c r="O64" s="176"/>
      <c r="P64" s="5"/>
      <c r="Q64" s="174">
        <v>245000</v>
      </c>
      <c r="R64" s="175"/>
      <c r="S64" s="176"/>
      <c r="T64" s="5"/>
      <c r="U64" s="174">
        <v>273000</v>
      </c>
      <c r="V64" s="175"/>
      <c r="W64" s="176"/>
      <c r="X64" s="5"/>
      <c r="Y64" s="174">
        <v>301000</v>
      </c>
      <c r="Z64" s="175"/>
      <c r="AA64" s="176"/>
      <c r="AB64" s="5"/>
      <c r="AC64" s="174">
        <v>325000</v>
      </c>
      <c r="AD64" s="175"/>
      <c r="AE64" s="176"/>
      <c r="AF64" s="36"/>
      <c r="AG64" s="174"/>
      <c r="AH64" s="175"/>
      <c r="AI64" s="244"/>
    </row>
    <row r="65" spans="1:35" s="30" customFormat="1" ht="18" customHeight="1">
      <c r="A65" s="37"/>
      <c r="E65" s="9"/>
      <c r="F65" s="150" t="s">
        <v>46</v>
      </c>
      <c r="G65" s="151"/>
      <c r="H65" s="152"/>
      <c r="I65" s="153" t="s">
        <v>48</v>
      </c>
      <c r="J65" s="125"/>
      <c r="K65" s="43"/>
      <c r="L65" s="7"/>
      <c r="M65" s="162" t="s">
        <v>41</v>
      </c>
      <c r="N65" s="122"/>
      <c r="O65" s="123"/>
      <c r="P65" s="7"/>
      <c r="Q65" s="162" t="s">
        <v>41</v>
      </c>
      <c r="R65" s="122"/>
      <c r="S65" s="123"/>
      <c r="T65" s="7"/>
      <c r="U65" s="162" t="s">
        <v>41</v>
      </c>
      <c r="V65" s="122"/>
      <c r="W65" s="123"/>
      <c r="X65" s="7"/>
      <c r="Y65" s="162" t="s">
        <v>41</v>
      </c>
      <c r="Z65" s="122"/>
      <c r="AA65" s="123"/>
      <c r="AB65" s="7"/>
      <c r="AC65" s="162" t="s">
        <v>41</v>
      </c>
      <c r="AD65" s="122"/>
      <c r="AE65" s="123"/>
      <c r="AF65" s="39"/>
      <c r="AG65" s="162"/>
      <c r="AH65" s="122"/>
      <c r="AI65" s="144"/>
    </row>
    <row r="66" spans="1:35" s="30" customFormat="1" ht="18" customHeight="1">
      <c r="A66" s="37"/>
      <c r="E66" s="9"/>
      <c r="F66" s="154" t="s">
        <v>46</v>
      </c>
      <c r="G66" s="155"/>
      <c r="H66" s="156"/>
      <c r="I66" s="157" t="s">
        <v>49</v>
      </c>
      <c r="J66" s="128"/>
      <c r="K66" s="40"/>
      <c r="L66" s="7"/>
      <c r="M66" s="147" t="s">
        <v>41</v>
      </c>
      <c r="N66" s="148"/>
      <c r="O66" s="163"/>
      <c r="P66" s="7"/>
      <c r="Q66" s="147" t="s">
        <v>41</v>
      </c>
      <c r="R66" s="148"/>
      <c r="S66" s="163"/>
      <c r="T66" s="7"/>
      <c r="U66" s="147" t="s">
        <v>41</v>
      </c>
      <c r="V66" s="148"/>
      <c r="W66" s="163"/>
      <c r="X66" s="7"/>
      <c r="Y66" s="147" t="s">
        <v>41</v>
      </c>
      <c r="Z66" s="148"/>
      <c r="AA66" s="163"/>
      <c r="AB66" s="7"/>
      <c r="AC66" s="147" t="s">
        <v>41</v>
      </c>
      <c r="AD66" s="148"/>
      <c r="AE66" s="163"/>
      <c r="AF66" s="41"/>
      <c r="AG66" s="147"/>
      <c r="AH66" s="148"/>
      <c r="AI66" s="149"/>
    </row>
    <row r="67" spans="1:35" s="30" customFormat="1" ht="18" customHeight="1">
      <c r="A67" s="37"/>
      <c r="D67" s="52"/>
      <c r="E67" s="10"/>
      <c r="F67" s="164" t="s">
        <v>50</v>
      </c>
      <c r="G67" s="165"/>
      <c r="H67" s="166"/>
      <c r="I67" s="180" t="s">
        <v>51</v>
      </c>
      <c r="J67" s="181"/>
      <c r="K67" s="46"/>
      <c r="L67" s="5"/>
      <c r="M67" s="251">
        <v>325000</v>
      </c>
      <c r="N67" s="252"/>
      <c r="O67" s="253"/>
      <c r="P67" s="5"/>
      <c r="Q67" s="251">
        <v>366000</v>
      </c>
      <c r="R67" s="252"/>
      <c r="S67" s="253"/>
      <c r="T67" s="5"/>
      <c r="U67" s="251">
        <v>407000</v>
      </c>
      <c r="V67" s="252"/>
      <c r="W67" s="253"/>
      <c r="X67" s="5"/>
      <c r="Y67" s="251">
        <v>448000</v>
      </c>
      <c r="Z67" s="252"/>
      <c r="AA67" s="253"/>
      <c r="AB67" s="5"/>
      <c r="AC67" s="251">
        <v>487000</v>
      </c>
      <c r="AD67" s="252"/>
      <c r="AE67" s="253"/>
      <c r="AF67" s="47"/>
      <c r="AG67" s="251"/>
      <c r="AH67" s="252"/>
      <c r="AI67" s="254"/>
    </row>
    <row r="68" spans="1:35" s="30" customFormat="1" ht="18" customHeight="1" thickBot="1">
      <c r="A68" s="48"/>
      <c r="B68" s="49"/>
      <c r="C68" s="49"/>
      <c r="D68" s="49"/>
      <c r="E68" s="12"/>
      <c r="F68" s="167" t="s">
        <v>50</v>
      </c>
      <c r="G68" s="168"/>
      <c r="H68" s="169"/>
      <c r="I68" s="182" t="s">
        <v>52</v>
      </c>
      <c r="J68" s="183"/>
      <c r="K68" s="50"/>
      <c r="L68" s="7"/>
      <c r="M68" s="177" t="s">
        <v>41</v>
      </c>
      <c r="N68" s="178"/>
      <c r="O68" s="179"/>
      <c r="P68" s="7"/>
      <c r="Q68" s="177" t="s">
        <v>41</v>
      </c>
      <c r="R68" s="178"/>
      <c r="S68" s="179"/>
      <c r="T68" s="7"/>
      <c r="U68" s="177" t="s">
        <v>41</v>
      </c>
      <c r="V68" s="178"/>
      <c r="W68" s="179"/>
      <c r="X68" s="7"/>
      <c r="Y68" s="177" t="s">
        <v>41</v>
      </c>
      <c r="Z68" s="178"/>
      <c r="AA68" s="179"/>
      <c r="AB68" s="7"/>
      <c r="AC68" s="177" t="s">
        <v>41</v>
      </c>
      <c r="AD68" s="178"/>
      <c r="AE68" s="179"/>
      <c r="AF68" s="51"/>
      <c r="AG68" s="177"/>
      <c r="AH68" s="178"/>
      <c r="AI68" s="255"/>
    </row>
    <row r="69" spans="1:35" s="30" customFormat="1" ht="21.65" customHeight="1" thickBot="1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 t="s">
        <v>53</v>
      </c>
      <c r="V69" s="54"/>
      <c r="W69" s="54"/>
      <c r="X69" s="54"/>
      <c r="Y69" s="54"/>
      <c r="Z69" s="54"/>
      <c r="AA69" s="54"/>
      <c r="AB69" s="260">
        <f>SUM(L134:AB173)+SUM(AG29:AI68)</f>
        <v>0</v>
      </c>
      <c r="AC69" s="260"/>
      <c r="AD69" s="260"/>
      <c r="AE69" s="260"/>
      <c r="AF69" s="260"/>
      <c r="AG69" s="260"/>
      <c r="AH69" s="260"/>
      <c r="AI69" s="55" t="s">
        <v>54</v>
      </c>
    </row>
    <row r="70" spans="1:35" s="30" customFormat="1" ht="7.5" customHeight="1">
      <c r="AC70" s="56"/>
      <c r="AD70" s="56"/>
      <c r="AE70" s="56"/>
      <c r="AF70" s="56"/>
      <c r="AG70" s="56"/>
      <c r="AH70" s="56"/>
    </row>
    <row r="71" spans="1:35" s="20" customFormat="1" ht="15" customHeight="1">
      <c r="A71" s="192" t="s">
        <v>55</v>
      </c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</row>
    <row r="72" spans="1:35" s="30" customFormat="1" ht="20.149999999999999" customHeight="1" thickBot="1">
      <c r="AC72" s="56"/>
      <c r="AD72" s="56"/>
      <c r="AE72" s="56"/>
      <c r="AF72" s="56"/>
      <c r="AG72" s="56"/>
      <c r="AH72" s="56"/>
    </row>
    <row r="73" spans="1:35" s="30" customFormat="1" ht="35.15" customHeight="1" thickBot="1">
      <c r="A73" s="261" t="s">
        <v>56</v>
      </c>
      <c r="B73" s="262"/>
      <c r="C73" s="262"/>
      <c r="D73" s="262"/>
      <c r="E73" s="263">
        <f>R12</f>
        <v>0</v>
      </c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5"/>
      <c r="U73" s="381" t="s">
        <v>84</v>
      </c>
      <c r="AC73" s="56"/>
      <c r="AD73" s="56"/>
      <c r="AE73" s="56"/>
      <c r="AF73" s="56"/>
      <c r="AG73" s="56"/>
      <c r="AH73" s="56"/>
    </row>
    <row r="74" spans="1:35" s="30" customFormat="1" ht="20.149999999999999" customHeight="1" thickBot="1">
      <c r="AE74" s="269" t="s">
        <v>26</v>
      </c>
      <c r="AF74" s="269"/>
      <c r="AG74" s="269"/>
      <c r="AH74" s="269"/>
      <c r="AI74" s="269"/>
    </row>
    <row r="75" spans="1:35" s="30" customFormat="1" ht="18" customHeight="1">
      <c r="A75" s="234" t="s">
        <v>27</v>
      </c>
      <c r="B75" s="235"/>
      <c r="C75" s="235"/>
      <c r="D75" s="236"/>
      <c r="E75" s="240" t="s">
        <v>57</v>
      </c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1"/>
    </row>
    <row r="76" spans="1:35" s="30" customFormat="1" ht="18" customHeight="1">
      <c r="A76" s="237"/>
      <c r="B76" s="238"/>
      <c r="C76" s="238"/>
      <c r="D76" s="239"/>
      <c r="E76" s="242" t="s">
        <v>29</v>
      </c>
      <c r="F76" s="198"/>
      <c r="G76" s="198"/>
      <c r="H76" s="198"/>
      <c r="I76" s="198"/>
      <c r="J76" s="198"/>
      <c r="K76" s="198"/>
      <c r="L76" s="198" t="s">
        <v>30</v>
      </c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9"/>
    </row>
    <row r="77" spans="1:35" s="30" customFormat="1" ht="18" customHeight="1">
      <c r="A77" s="237"/>
      <c r="B77" s="238"/>
      <c r="C77" s="238"/>
      <c r="D77" s="239"/>
      <c r="E77" s="198"/>
      <c r="F77" s="198"/>
      <c r="G77" s="198"/>
      <c r="H77" s="198"/>
      <c r="I77" s="198"/>
      <c r="J77" s="198"/>
      <c r="K77" s="198"/>
      <c r="L77" s="266" t="s">
        <v>58</v>
      </c>
      <c r="M77" s="201"/>
      <c r="N77" s="201"/>
      <c r="O77" s="202"/>
      <c r="P77" s="266" t="s">
        <v>59</v>
      </c>
      <c r="Q77" s="201"/>
      <c r="R77" s="201"/>
      <c r="S77" s="202"/>
      <c r="T77" s="266" t="s">
        <v>60</v>
      </c>
      <c r="U77" s="201"/>
      <c r="V77" s="201"/>
      <c r="W77" s="202"/>
      <c r="X77" s="266" t="s">
        <v>61</v>
      </c>
      <c r="Y77" s="201"/>
      <c r="Z77" s="201"/>
      <c r="AA77" s="202"/>
      <c r="AB77" s="266" t="s">
        <v>62</v>
      </c>
      <c r="AC77" s="201"/>
      <c r="AD77" s="201"/>
      <c r="AE77" s="202"/>
      <c r="AF77" s="266" t="s">
        <v>63</v>
      </c>
      <c r="AG77" s="201"/>
      <c r="AH77" s="201"/>
      <c r="AI77" s="203"/>
    </row>
    <row r="78" spans="1:35" s="30" customFormat="1" ht="18" customHeight="1" thickBot="1">
      <c r="A78" s="237"/>
      <c r="B78" s="238"/>
      <c r="C78" s="238"/>
      <c r="D78" s="239"/>
      <c r="E78" s="243"/>
      <c r="F78" s="243"/>
      <c r="G78" s="243"/>
      <c r="H78" s="243"/>
      <c r="I78" s="243"/>
      <c r="J78" s="243"/>
      <c r="K78" s="243"/>
      <c r="L78" s="267"/>
      <c r="M78" s="238"/>
      <c r="N78" s="238"/>
      <c r="O78" s="239"/>
      <c r="P78" s="267"/>
      <c r="Q78" s="238"/>
      <c r="R78" s="238"/>
      <c r="S78" s="239"/>
      <c r="T78" s="267"/>
      <c r="U78" s="238"/>
      <c r="V78" s="238"/>
      <c r="W78" s="239"/>
      <c r="X78" s="267"/>
      <c r="Y78" s="238"/>
      <c r="Z78" s="238"/>
      <c r="AA78" s="239"/>
      <c r="AB78" s="267"/>
      <c r="AC78" s="238"/>
      <c r="AD78" s="238"/>
      <c r="AE78" s="239"/>
      <c r="AF78" s="267"/>
      <c r="AG78" s="238"/>
      <c r="AH78" s="238"/>
      <c r="AI78" s="268"/>
    </row>
    <row r="79" spans="1:35" s="30" customFormat="1" ht="18" customHeight="1">
      <c r="A79" s="31"/>
      <c r="B79" s="32"/>
      <c r="C79" s="32"/>
      <c r="D79" s="32"/>
      <c r="E79" s="11"/>
      <c r="F79" s="257" t="s">
        <v>64</v>
      </c>
      <c r="G79" s="258"/>
      <c r="H79" s="259"/>
      <c r="I79" s="170" t="s">
        <v>37</v>
      </c>
      <c r="J79" s="171"/>
      <c r="K79" s="57"/>
      <c r="L79" s="15"/>
      <c r="M79" s="172">
        <v>17000</v>
      </c>
      <c r="N79" s="172"/>
      <c r="O79" s="173"/>
      <c r="P79" s="15"/>
      <c r="Q79" s="172">
        <v>22000</v>
      </c>
      <c r="R79" s="172"/>
      <c r="S79" s="173"/>
      <c r="T79" s="15"/>
      <c r="U79" s="172">
        <v>17000</v>
      </c>
      <c r="V79" s="172"/>
      <c r="W79" s="173"/>
      <c r="X79" s="15"/>
      <c r="Y79" s="172">
        <v>38000</v>
      </c>
      <c r="Z79" s="172"/>
      <c r="AA79" s="173"/>
      <c r="AB79" s="15"/>
      <c r="AC79" s="172">
        <v>38000</v>
      </c>
      <c r="AD79" s="172"/>
      <c r="AE79" s="173"/>
      <c r="AF79" s="15"/>
      <c r="AG79" s="172">
        <v>54000</v>
      </c>
      <c r="AH79" s="172"/>
      <c r="AI79" s="256"/>
    </row>
    <row r="80" spans="1:35" s="30" customFormat="1" ht="18" customHeight="1">
      <c r="A80" s="130"/>
      <c r="B80" s="131"/>
      <c r="C80" s="30" t="s">
        <v>3</v>
      </c>
      <c r="E80" s="9"/>
      <c r="F80" s="124" t="s">
        <v>64</v>
      </c>
      <c r="G80" s="125"/>
      <c r="H80" s="126"/>
      <c r="I80" s="132" t="s">
        <v>65</v>
      </c>
      <c r="J80" s="133"/>
      <c r="K80" s="38"/>
      <c r="L80" s="18"/>
      <c r="M80" s="122"/>
      <c r="N80" s="122"/>
      <c r="O80" s="123"/>
      <c r="P80" s="18"/>
      <c r="Q80" s="122"/>
      <c r="R80" s="122"/>
      <c r="S80" s="123"/>
      <c r="T80" s="18"/>
      <c r="U80" s="122"/>
      <c r="V80" s="122"/>
      <c r="W80" s="123"/>
      <c r="X80" s="18"/>
      <c r="Y80" s="122"/>
      <c r="Z80" s="122"/>
      <c r="AA80" s="123"/>
      <c r="AB80" s="18"/>
      <c r="AC80" s="122"/>
      <c r="AD80" s="122"/>
      <c r="AE80" s="123"/>
      <c r="AF80" s="18"/>
      <c r="AG80" s="122"/>
      <c r="AH80" s="122"/>
      <c r="AI80" s="144"/>
    </row>
    <row r="81" spans="1:35" s="30" customFormat="1" ht="18" customHeight="1">
      <c r="A81" s="37"/>
      <c r="E81" s="13"/>
      <c r="F81" s="134" t="s">
        <v>64</v>
      </c>
      <c r="G81" s="135"/>
      <c r="H81" s="136"/>
      <c r="I81" s="137" t="s">
        <v>66</v>
      </c>
      <c r="J81" s="138"/>
      <c r="K81" s="58"/>
      <c r="L81" s="19"/>
      <c r="M81" s="122"/>
      <c r="N81" s="122"/>
      <c r="O81" s="123"/>
      <c r="P81" s="19"/>
      <c r="Q81" s="122"/>
      <c r="R81" s="122"/>
      <c r="S81" s="123"/>
      <c r="T81" s="19"/>
      <c r="U81" s="122"/>
      <c r="V81" s="122"/>
      <c r="W81" s="123"/>
      <c r="X81" s="19"/>
      <c r="Y81" s="122"/>
      <c r="Z81" s="122"/>
      <c r="AA81" s="123"/>
      <c r="AB81" s="19"/>
      <c r="AC81" s="122"/>
      <c r="AD81" s="122"/>
      <c r="AE81" s="123"/>
      <c r="AF81" s="19"/>
      <c r="AG81" s="147"/>
      <c r="AH81" s="148"/>
      <c r="AI81" s="149"/>
    </row>
    <row r="82" spans="1:35" s="30" customFormat="1" ht="18" customHeight="1">
      <c r="A82" s="3"/>
      <c r="B82" s="30" t="s">
        <v>43</v>
      </c>
      <c r="C82" s="4"/>
      <c r="D82" s="30" t="s">
        <v>44</v>
      </c>
      <c r="E82" s="10"/>
      <c r="F82" s="139" t="s">
        <v>67</v>
      </c>
      <c r="G82" s="140"/>
      <c r="H82" s="141"/>
      <c r="I82" s="142" t="s">
        <v>37</v>
      </c>
      <c r="J82" s="143"/>
      <c r="K82" s="35"/>
      <c r="L82" s="16"/>
      <c r="M82" s="175">
        <v>17000</v>
      </c>
      <c r="N82" s="175"/>
      <c r="O82" s="176"/>
      <c r="P82" s="16"/>
      <c r="Q82" s="175">
        <v>22000</v>
      </c>
      <c r="R82" s="175"/>
      <c r="S82" s="176"/>
      <c r="T82" s="16"/>
      <c r="U82" s="175">
        <v>17000</v>
      </c>
      <c r="V82" s="175"/>
      <c r="W82" s="176"/>
      <c r="X82" s="16"/>
      <c r="Y82" s="175">
        <v>38000</v>
      </c>
      <c r="Z82" s="175"/>
      <c r="AA82" s="176"/>
      <c r="AB82" s="16"/>
      <c r="AC82" s="175">
        <v>38000</v>
      </c>
      <c r="AD82" s="175"/>
      <c r="AE82" s="176"/>
      <c r="AF82" s="16"/>
      <c r="AG82" s="175">
        <v>54000</v>
      </c>
      <c r="AH82" s="175"/>
      <c r="AI82" s="244"/>
    </row>
    <row r="83" spans="1:35" s="30" customFormat="1" ht="18" customHeight="1">
      <c r="A83" s="37"/>
      <c r="E83" s="9"/>
      <c r="F83" s="124" t="s">
        <v>67</v>
      </c>
      <c r="G83" s="125"/>
      <c r="H83" s="126"/>
      <c r="I83" s="132" t="s">
        <v>65</v>
      </c>
      <c r="J83" s="133"/>
      <c r="K83" s="38"/>
      <c r="L83" s="18"/>
      <c r="M83" s="122"/>
      <c r="N83" s="122"/>
      <c r="O83" s="123"/>
      <c r="P83" s="18"/>
      <c r="Q83" s="122"/>
      <c r="R83" s="122"/>
      <c r="S83" s="123"/>
      <c r="T83" s="18"/>
      <c r="U83" s="122"/>
      <c r="V83" s="122"/>
      <c r="W83" s="123"/>
      <c r="X83" s="18"/>
      <c r="Y83" s="122"/>
      <c r="Z83" s="122"/>
      <c r="AA83" s="123"/>
      <c r="AB83" s="18"/>
      <c r="AC83" s="122"/>
      <c r="AD83" s="122"/>
      <c r="AE83" s="123"/>
      <c r="AF83" s="18"/>
      <c r="AG83" s="122"/>
      <c r="AH83" s="122"/>
      <c r="AI83" s="144"/>
    </row>
    <row r="84" spans="1:35" s="30" customFormat="1" ht="18" customHeight="1">
      <c r="A84" s="37"/>
      <c r="E84" s="13"/>
      <c r="F84" s="127" t="s">
        <v>67</v>
      </c>
      <c r="G84" s="128"/>
      <c r="H84" s="129"/>
      <c r="I84" s="145" t="s">
        <v>66</v>
      </c>
      <c r="J84" s="146"/>
      <c r="K84" s="59"/>
      <c r="L84" s="19"/>
      <c r="M84" s="122"/>
      <c r="N84" s="122"/>
      <c r="O84" s="123"/>
      <c r="P84" s="19"/>
      <c r="Q84" s="122"/>
      <c r="R84" s="122"/>
      <c r="S84" s="123"/>
      <c r="T84" s="19"/>
      <c r="U84" s="122"/>
      <c r="V84" s="122"/>
      <c r="W84" s="123"/>
      <c r="X84" s="19"/>
      <c r="Y84" s="122"/>
      <c r="Z84" s="122"/>
      <c r="AA84" s="123"/>
      <c r="AB84" s="19"/>
      <c r="AC84" s="122"/>
      <c r="AD84" s="122"/>
      <c r="AE84" s="123"/>
      <c r="AF84" s="19"/>
      <c r="AG84" s="147"/>
      <c r="AH84" s="148"/>
      <c r="AI84" s="149"/>
    </row>
    <row r="85" spans="1:35" s="30" customFormat="1" ht="18" customHeight="1">
      <c r="A85" s="37"/>
      <c r="E85" s="14"/>
      <c r="F85" s="111" t="s">
        <v>68</v>
      </c>
      <c r="G85" s="112"/>
      <c r="H85" s="113"/>
      <c r="I85" s="114" t="s">
        <v>37</v>
      </c>
      <c r="J85" s="115"/>
      <c r="K85" s="60"/>
      <c r="L85" s="17"/>
      <c r="M85" s="116">
        <v>8000</v>
      </c>
      <c r="N85" s="116"/>
      <c r="O85" s="117"/>
      <c r="P85" s="17"/>
      <c r="Q85" s="116">
        <v>11000</v>
      </c>
      <c r="R85" s="116"/>
      <c r="S85" s="117"/>
      <c r="T85" s="17"/>
      <c r="U85" s="116">
        <v>8000</v>
      </c>
      <c r="V85" s="116"/>
      <c r="W85" s="117"/>
      <c r="X85" s="17"/>
      <c r="Y85" s="116">
        <v>19000</v>
      </c>
      <c r="Z85" s="116"/>
      <c r="AA85" s="117"/>
      <c r="AB85" s="17"/>
      <c r="AC85" s="116">
        <v>19000</v>
      </c>
      <c r="AD85" s="116"/>
      <c r="AE85" s="117"/>
      <c r="AF85" s="17"/>
      <c r="AG85" s="116">
        <v>27000</v>
      </c>
      <c r="AH85" s="116"/>
      <c r="AI85" s="118"/>
    </row>
    <row r="86" spans="1:35" s="30" customFormat="1" ht="18" customHeight="1">
      <c r="A86" s="37"/>
      <c r="E86" s="14"/>
      <c r="F86" s="111" t="s">
        <v>69</v>
      </c>
      <c r="G86" s="112"/>
      <c r="H86" s="113"/>
      <c r="I86" s="114" t="s">
        <v>37</v>
      </c>
      <c r="J86" s="115"/>
      <c r="K86" s="60"/>
      <c r="L86" s="17"/>
      <c r="M86" s="116">
        <v>9000</v>
      </c>
      <c r="N86" s="116"/>
      <c r="O86" s="117"/>
      <c r="P86" s="17"/>
      <c r="Q86" s="116">
        <v>11000</v>
      </c>
      <c r="R86" s="116"/>
      <c r="S86" s="117"/>
      <c r="T86" s="17"/>
      <c r="U86" s="116">
        <v>9000</v>
      </c>
      <c r="V86" s="116"/>
      <c r="W86" s="117"/>
      <c r="X86" s="17"/>
      <c r="Y86" s="116">
        <v>19000</v>
      </c>
      <c r="Z86" s="116"/>
      <c r="AA86" s="117"/>
      <c r="AB86" s="17"/>
      <c r="AC86" s="116">
        <v>19000</v>
      </c>
      <c r="AD86" s="116"/>
      <c r="AE86" s="117"/>
      <c r="AF86" s="17"/>
      <c r="AG86" s="116">
        <v>28000</v>
      </c>
      <c r="AH86" s="116"/>
      <c r="AI86" s="118"/>
    </row>
    <row r="87" spans="1:35" s="30" customFormat="1" ht="18" customHeight="1">
      <c r="A87" s="37"/>
      <c r="E87" s="14"/>
      <c r="F87" s="111" t="s">
        <v>70</v>
      </c>
      <c r="G87" s="112"/>
      <c r="H87" s="113"/>
      <c r="I87" s="114" t="s">
        <v>37</v>
      </c>
      <c r="J87" s="115"/>
      <c r="K87" s="60"/>
      <c r="L87" s="17"/>
      <c r="M87" s="116">
        <v>9000</v>
      </c>
      <c r="N87" s="116"/>
      <c r="O87" s="117"/>
      <c r="P87" s="17"/>
      <c r="Q87" s="116">
        <v>11000</v>
      </c>
      <c r="R87" s="116"/>
      <c r="S87" s="117"/>
      <c r="T87" s="17"/>
      <c r="U87" s="116">
        <v>9000</v>
      </c>
      <c r="V87" s="116"/>
      <c r="W87" s="117"/>
      <c r="X87" s="17"/>
      <c r="Y87" s="116">
        <v>19000</v>
      </c>
      <c r="Z87" s="116"/>
      <c r="AA87" s="117"/>
      <c r="AB87" s="17"/>
      <c r="AC87" s="116">
        <v>19000</v>
      </c>
      <c r="AD87" s="116"/>
      <c r="AE87" s="117"/>
      <c r="AF87" s="17"/>
      <c r="AG87" s="116">
        <v>27000</v>
      </c>
      <c r="AH87" s="116"/>
      <c r="AI87" s="118"/>
    </row>
    <row r="88" spans="1:35" s="30" customFormat="1" ht="18" customHeight="1">
      <c r="A88" s="37"/>
      <c r="E88" s="14"/>
      <c r="F88" s="111" t="s">
        <v>71</v>
      </c>
      <c r="G88" s="112"/>
      <c r="H88" s="113"/>
      <c r="I88" s="114" t="s">
        <v>37</v>
      </c>
      <c r="J88" s="115"/>
      <c r="K88" s="60"/>
      <c r="L88" s="17"/>
      <c r="M88" s="116">
        <v>5000</v>
      </c>
      <c r="N88" s="116"/>
      <c r="O88" s="117"/>
      <c r="P88" s="17"/>
      <c r="Q88" s="116">
        <v>6000</v>
      </c>
      <c r="R88" s="116"/>
      <c r="S88" s="117"/>
      <c r="T88" s="17"/>
      <c r="U88" s="116">
        <v>5000</v>
      </c>
      <c r="V88" s="116"/>
      <c r="W88" s="117"/>
      <c r="X88" s="17"/>
      <c r="Y88" s="116">
        <v>10000</v>
      </c>
      <c r="Z88" s="116"/>
      <c r="AA88" s="117"/>
      <c r="AB88" s="17"/>
      <c r="AC88" s="116">
        <v>10000</v>
      </c>
      <c r="AD88" s="116"/>
      <c r="AE88" s="117"/>
      <c r="AF88" s="17"/>
      <c r="AG88" s="116">
        <v>14000</v>
      </c>
      <c r="AH88" s="116"/>
      <c r="AI88" s="118"/>
    </row>
    <row r="89" spans="1:35" s="30" customFormat="1" ht="18" customHeight="1">
      <c r="A89" s="37"/>
      <c r="E89" s="14"/>
      <c r="F89" s="111" t="s">
        <v>72</v>
      </c>
      <c r="G89" s="112"/>
      <c r="H89" s="113"/>
      <c r="I89" s="114" t="s">
        <v>37</v>
      </c>
      <c r="J89" s="115"/>
      <c r="K89" s="60"/>
      <c r="L89" s="17"/>
      <c r="M89" s="116">
        <v>5000</v>
      </c>
      <c r="N89" s="116"/>
      <c r="O89" s="117"/>
      <c r="P89" s="17"/>
      <c r="Q89" s="116">
        <v>6000</v>
      </c>
      <c r="R89" s="116"/>
      <c r="S89" s="117"/>
      <c r="T89" s="17"/>
      <c r="U89" s="116">
        <v>5000</v>
      </c>
      <c r="V89" s="116"/>
      <c r="W89" s="117"/>
      <c r="X89" s="17"/>
      <c r="Y89" s="116">
        <v>10000</v>
      </c>
      <c r="Z89" s="116"/>
      <c r="AA89" s="117"/>
      <c r="AB89" s="17"/>
      <c r="AC89" s="116">
        <v>10000</v>
      </c>
      <c r="AD89" s="116"/>
      <c r="AE89" s="117"/>
      <c r="AF89" s="17"/>
      <c r="AG89" s="116">
        <v>15000</v>
      </c>
      <c r="AH89" s="116"/>
      <c r="AI89" s="118"/>
    </row>
    <row r="90" spans="1:35" s="30" customFormat="1" ht="18" customHeight="1">
      <c r="A90" s="37"/>
      <c r="E90" s="12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  <c r="AF90" s="270"/>
      <c r="AG90" s="270"/>
      <c r="AH90" s="270"/>
      <c r="AI90" s="271"/>
    </row>
    <row r="91" spans="1:35" s="30" customFormat="1" ht="18" customHeight="1" thickBot="1">
      <c r="A91" s="48"/>
      <c r="B91" s="49"/>
      <c r="C91" s="49"/>
      <c r="D91" s="49"/>
      <c r="E91" s="121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3"/>
    </row>
    <row r="92" spans="1:35" s="30" customFormat="1" ht="18" customHeight="1">
      <c r="A92" s="31"/>
      <c r="B92" s="32"/>
      <c r="C92" s="32"/>
      <c r="D92" s="32"/>
      <c r="E92" s="11"/>
      <c r="F92" s="257" t="s">
        <v>64</v>
      </c>
      <c r="G92" s="258"/>
      <c r="H92" s="259"/>
      <c r="I92" s="170" t="s">
        <v>37</v>
      </c>
      <c r="J92" s="171"/>
      <c r="K92" s="57"/>
      <c r="L92" s="15"/>
      <c r="M92" s="172">
        <v>17000</v>
      </c>
      <c r="N92" s="172"/>
      <c r="O92" s="173"/>
      <c r="P92" s="15"/>
      <c r="Q92" s="172">
        <v>22000</v>
      </c>
      <c r="R92" s="172"/>
      <c r="S92" s="173"/>
      <c r="T92" s="15"/>
      <c r="U92" s="172">
        <v>17000</v>
      </c>
      <c r="V92" s="172"/>
      <c r="W92" s="173"/>
      <c r="X92" s="15"/>
      <c r="Y92" s="172">
        <v>38000</v>
      </c>
      <c r="Z92" s="172"/>
      <c r="AA92" s="173"/>
      <c r="AB92" s="15"/>
      <c r="AC92" s="172">
        <v>38000</v>
      </c>
      <c r="AD92" s="172"/>
      <c r="AE92" s="173"/>
      <c r="AF92" s="15"/>
      <c r="AG92" s="172">
        <v>54000</v>
      </c>
      <c r="AH92" s="172"/>
      <c r="AI92" s="256"/>
    </row>
    <row r="93" spans="1:35" s="30" customFormat="1" ht="18" customHeight="1">
      <c r="A93" s="130"/>
      <c r="B93" s="131"/>
      <c r="C93" s="30" t="s">
        <v>3</v>
      </c>
      <c r="E93" s="9"/>
      <c r="F93" s="124" t="s">
        <v>64</v>
      </c>
      <c r="G93" s="125"/>
      <c r="H93" s="126"/>
      <c r="I93" s="132" t="s">
        <v>65</v>
      </c>
      <c r="J93" s="133"/>
      <c r="K93" s="38"/>
      <c r="L93" s="18"/>
      <c r="M93" s="122"/>
      <c r="N93" s="122"/>
      <c r="O93" s="123"/>
      <c r="P93" s="18"/>
      <c r="Q93" s="122"/>
      <c r="R93" s="122"/>
      <c r="S93" s="123"/>
      <c r="T93" s="18"/>
      <c r="U93" s="122"/>
      <c r="V93" s="122"/>
      <c r="W93" s="123"/>
      <c r="X93" s="18"/>
      <c r="Y93" s="122"/>
      <c r="Z93" s="122"/>
      <c r="AA93" s="123"/>
      <c r="AB93" s="18"/>
      <c r="AC93" s="122"/>
      <c r="AD93" s="122"/>
      <c r="AE93" s="123"/>
      <c r="AF93" s="18"/>
      <c r="AG93" s="122"/>
      <c r="AH93" s="122"/>
      <c r="AI93" s="144"/>
    </row>
    <row r="94" spans="1:35" s="30" customFormat="1" ht="18" customHeight="1">
      <c r="A94" s="37"/>
      <c r="E94" s="13"/>
      <c r="F94" s="134" t="s">
        <v>64</v>
      </c>
      <c r="G94" s="135"/>
      <c r="H94" s="136"/>
      <c r="I94" s="137" t="s">
        <v>66</v>
      </c>
      <c r="J94" s="138"/>
      <c r="K94" s="58"/>
      <c r="L94" s="19"/>
      <c r="M94" s="122"/>
      <c r="N94" s="122"/>
      <c r="O94" s="123"/>
      <c r="P94" s="19"/>
      <c r="Q94" s="122"/>
      <c r="R94" s="122"/>
      <c r="S94" s="123"/>
      <c r="T94" s="19"/>
      <c r="U94" s="122"/>
      <c r="V94" s="122"/>
      <c r="W94" s="123"/>
      <c r="X94" s="19"/>
      <c r="Y94" s="122"/>
      <c r="Z94" s="122"/>
      <c r="AA94" s="123"/>
      <c r="AB94" s="19"/>
      <c r="AC94" s="122"/>
      <c r="AD94" s="122"/>
      <c r="AE94" s="123"/>
      <c r="AF94" s="19"/>
      <c r="AG94" s="147"/>
      <c r="AH94" s="148"/>
      <c r="AI94" s="149"/>
    </row>
    <row r="95" spans="1:35" s="30" customFormat="1" ht="18" customHeight="1">
      <c r="A95" s="3"/>
      <c r="B95" s="30" t="s">
        <v>43</v>
      </c>
      <c r="C95" s="4"/>
      <c r="D95" s="30" t="s">
        <v>44</v>
      </c>
      <c r="E95" s="10"/>
      <c r="F95" s="139" t="s">
        <v>67</v>
      </c>
      <c r="G95" s="140"/>
      <c r="H95" s="141"/>
      <c r="I95" s="142" t="s">
        <v>37</v>
      </c>
      <c r="J95" s="143"/>
      <c r="K95" s="35"/>
      <c r="L95" s="16"/>
      <c r="M95" s="175">
        <v>17000</v>
      </c>
      <c r="N95" s="175"/>
      <c r="O95" s="176"/>
      <c r="P95" s="16"/>
      <c r="Q95" s="175">
        <v>22000</v>
      </c>
      <c r="R95" s="175"/>
      <c r="S95" s="176"/>
      <c r="T95" s="16"/>
      <c r="U95" s="175">
        <v>17000</v>
      </c>
      <c r="V95" s="175"/>
      <c r="W95" s="176"/>
      <c r="X95" s="16"/>
      <c r="Y95" s="175">
        <v>38000</v>
      </c>
      <c r="Z95" s="175"/>
      <c r="AA95" s="176"/>
      <c r="AB95" s="16"/>
      <c r="AC95" s="175">
        <v>38000</v>
      </c>
      <c r="AD95" s="175"/>
      <c r="AE95" s="176"/>
      <c r="AF95" s="16"/>
      <c r="AG95" s="175">
        <v>54000</v>
      </c>
      <c r="AH95" s="175"/>
      <c r="AI95" s="244"/>
    </row>
    <row r="96" spans="1:35" s="30" customFormat="1" ht="18" customHeight="1">
      <c r="A96" s="37"/>
      <c r="E96" s="9"/>
      <c r="F96" s="124" t="s">
        <v>67</v>
      </c>
      <c r="G96" s="125"/>
      <c r="H96" s="126"/>
      <c r="I96" s="132" t="s">
        <v>65</v>
      </c>
      <c r="J96" s="133"/>
      <c r="K96" s="38"/>
      <c r="L96" s="18"/>
      <c r="M96" s="122"/>
      <c r="N96" s="122"/>
      <c r="O96" s="123"/>
      <c r="P96" s="18"/>
      <c r="Q96" s="122"/>
      <c r="R96" s="122"/>
      <c r="S96" s="123"/>
      <c r="T96" s="18"/>
      <c r="U96" s="122"/>
      <c r="V96" s="122"/>
      <c r="W96" s="123"/>
      <c r="X96" s="18"/>
      <c r="Y96" s="122"/>
      <c r="Z96" s="122"/>
      <c r="AA96" s="123"/>
      <c r="AB96" s="18"/>
      <c r="AC96" s="122"/>
      <c r="AD96" s="122"/>
      <c r="AE96" s="123"/>
      <c r="AF96" s="18"/>
      <c r="AG96" s="122"/>
      <c r="AH96" s="122"/>
      <c r="AI96" s="144"/>
    </row>
    <row r="97" spans="1:35" s="30" customFormat="1" ht="18" customHeight="1">
      <c r="A97" s="37"/>
      <c r="E97" s="13"/>
      <c r="F97" s="127" t="s">
        <v>67</v>
      </c>
      <c r="G97" s="128"/>
      <c r="H97" s="129"/>
      <c r="I97" s="145" t="s">
        <v>66</v>
      </c>
      <c r="J97" s="146"/>
      <c r="K97" s="59"/>
      <c r="L97" s="19"/>
      <c r="M97" s="122"/>
      <c r="N97" s="122"/>
      <c r="O97" s="123"/>
      <c r="P97" s="19"/>
      <c r="Q97" s="122"/>
      <c r="R97" s="122"/>
      <c r="S97" s="123"/>
      <c r="T97" s="19"/>
      <c r="U97" s="122"/>
      <c r="V97" s="122"/>
      <c r="W97" s="123"/>
      <c r="X97" s="19"/>
      <c r="Y97" s="122"/>
      <c r="Z97" s="122"/>
      <c r="AA97" s="123"/>
      <c r="AB97" s="19"/>
      <c r="AC97" s="122"/>
      <c r="AD97" s="122"/>
      <c r="AE97" s="123"/>
      <c r="AF97" s="19"/>
      <c r="AG97" s="147"/>
      <c r="AH97" s="148"/>
      <c r="AI97" s="149"/>
    </row>
    <row r="98" spans="1:35" s="30" customFormat="1" ht="18" customHeight="1">
      <c r="A98" s="37"/>
      <c r="E98" s="14"/>
      <c r="F98" s="111" t="s">
        <v>68</v>
      </c>
      <c r="G98" s="112"/>
      <c r="H98" s="113"/>
      <c r="I98" s="114" t="s">
        <v>37</v>
      </c>
      <c r="J98" s="115"/>
      <c r="K98" s="60"/>
      <c r="L98" s="17"/>
      <c r="M98" s="116">
        <v>8000</v>
      </c>
      <c r="N98" s="116"/>
      <c r="O98" s="117"/>
      <c r="P98" s="17"/>
      <c r="Q98" s="116">
        <v>11000</v>
      </c>
      <c r="R98" s="116"/>
      <c r="S98" s="117"/>
      <c r="T98" s="17"/>
      <c r="U98" s="116">
        <v>8000</v>
      </c>
      <c r="V98" s="116"/>
      <c r="W98" s="117"/>
      <c r="X98" s="17"/>
      <c r="Y98" s="116">
        <v>19000</v>
      </c>
      <c r="Z98" s="116"/>
      <c r="AA98" s="117"/>
      <c r="AB98" s="17"/>
      <c r="AC98" s="116">
        <v>19000</v>
      </c>
      <c r="AD98" s="116"/>
      <c r="AE98" s="117"/>
      <c r="AF98" s="17"/>
      <c r="AG98" s="116">
        <v>27000</v>
      </c>
      <c r="AH98" s="116"/>
      <c r="AI98" s="118"/>
    </row>
    <row r="99" spans="1:35" s="30" customFormat="1" ht="18" customHeight="1">
      <c r="A99" s="37"/>
      <c r="E99" s="14"/>
      <c r="F99" s="111" t="s">
        <v>69</v>
      </c>
      <c r="G99" s="112"/>
      <c r="H99" s="113"/>
      <c r="I99" s="114" t="s">
        <v>37</v>
      </c>
      <c r="J99" s="115"/>
      <c r="K99" s="60"/>
      <c r="L99" s="17"/>
      <c r="M99" s="116">
        <v>9000</v>
      </c>
      <c r="N99" s="116"/>
      <c r="O99" s="117"/>
      <c r="P99" s="17"/>
      <c r="Q99" s="116">
        <v>11000</v>
      </c>
      <c r="R99" s="116"/>
      <c r="S99" s="117"/>
      <c r="T99" s="17"/>
      <c r="U99" s="116">
        <v>9000</v>
      </c>
      <c r="V99" s="116"/>
      <c r="W99" s="117"/>
      <c r="X99" s="17"/>
      <c r="Y99" s="116">
        <v>19000</v>
      </c>
      <c r="Z99" s="116"/>
      <c r="AA99" s="117"/>
      <c r="AB99" s="17"/>
      <c r="AC99" s="116">
        <v>19000</v>
      </c>
      <c r="AD99" s="116"/>
      <c r="AE99" s="117"/>
      <c r="AF99" s="17"/>
      <c r="AG99" s="116">
        <v>28000</v>
      </c>
      <c r="AH99" s="116"/>
      <c r="AI99" s="118"/>
    </row>
    <row r="100" spans="1:35" s="30" customFormat="1" ht="18" customHeight="1">
      <c r="A100" s="37"/>
      <c r="E100" s="14"/>
      <c r="F100" s="111" t="s">
        <v>70</v>
      </c>
      <c r="G100" s="112"/>
      <c r="H100" s="113"/>
      <c r="I100" s="114" t="s">
        <v>37</v>
      </c>
      <c r="J100" s="115"/>
      <c r="K100" s="60"/>
      <c r="L100" s="17"/>
      <c r="M100" s="116">
        <v>9000</v>
      </c>
      <c r="N100" s="116"/>
      <c r="O100" s="117"/>
      <c r="P100" s="17"/>
      <c r="Q100" s="116">
        <v>11000</v>
      </c>
      <c r="R100" s="116"/>
      <c r="S100" s="117"/>
      <c r="T100" s="17"/>
      <c r="U100" s="116">
        <v>9000</v>
      </c>
      <c r="V100" s="116"/>
      <c r="W100" s="117"/>
      <c r="X100" s="17"/>
      <c r="Y100" s="116">
        <v>19000</v>
      </c>
      <c r="Z100" s="116"/>
      <c r="AA100" s="117"/>
      <c r="AB100" s="17"/>
      <c r="AC100" s="116">
        <v>19000</v>
      </c>
      <c r="AD100" s="116"/>
      <c r="AE100" s="117"/>
      <c r="AF100" s="17"/>
      <c r="AG100" s="116">
        <v>27000</v>
      </c>
      <c r="AH100" s="116"/>
      <c r="AI100" s="118"/>
    </row>
    <row r="101" spans="1:35" s="30" customFormat="1" ht="18" customHeight="1">
      <c r="A101" s="37"/>
      <c r="E101" s="14"/>
      <c r="F101" s="111" t="s">
        <v>71</v>
      </c>
      <c r="G101" s="112"/>
      <c r="H101" s="113"/>
      <c r="I101" s="114" t="s">
        <v>37</v>
      </c>
      <c r="J101" s="115"/>
      <c r="K101" s="60"/>
      <c r="L101" s="17"/>
      <c r="M101" s="116">
        <v>5000</v>
      </c>
      <c r="N101" s="116"/>
      <c r="O101" s="117"/>
      <c r="P101" s="17"/>
      <c r="Q101" s="116">
        <v>6000</v>
      </c>
      <c r="R101" s="116"/>
      <c r="S101" s="117"/>
      <c r="T101" s="17"/>
      <c r="U101" s="116">
        <v>5000</v>
      </c>
      <c r="V101" s="116"/>
      <c r="W101" s="117"/>
      <c r="X101" s="17"/>
      <c r="Y101" s="116">
        <v>10000</v>
      </c>
      <c r="Z101" s="116"/>
      <c r="AA101" s="117"/>
      <c r="AB101" s="17"/>
      <c r="AC101" s="116">
        <v>10000</v>
      </c>
      <c r="AD101" s="116"/>
      <c r="AE101" s="117"/>
      <c r="AF101" s="17"/>
      <c r="AG101" s="116">
        <v>14000</v>
      </c>
      <c r="AH101" s="116"/>
      <c r="AI101" s="118"/>
    </row>
    <row r="102" spans="1:35" s="30" customFormat="1" ht="18" customHeight="1">
      <c r="A102" s="37"/>
      <c r="E102" s="14"/>
      <c r="F102" s="111" t="s">
        <v>72</v>
      </c>
      <c r="G102" s="112"/>
      <c r="H102" s="113"/>
      <c r="I102" s="114" t="s">
        <v>37</v>
      </c>
      <c r="J102" s="115"/>
      <c r="K102" s="60"/>
      <c r="L102" s="17"/>
      <c r="M102" s="116">
        <v>5000</v>
      </c>
      <c r="N102" s="116"/>
      <c r="O102" s="117"/>
      <c r="P102" s="17"/>
      <c r="Q102" s="116">
        <v>6000</v>
      </c>
      <c r="R102" s="116"/>
      <c r="S102" s="117"/>
      <c r="T102" s="17"/>
      <c r="U102" s="116">
        <v>5000</v>
      </c>
      <c r="V102" s="116"/>
      <c r="W102" s="117"/>
      <c r="X102" s="17"/>
      <c r="Y102" s="116">
        <v>10000</v>
      </c>
      <c r="Z102" s="116"/>
      <c r="AA102" s="117"/>
      <c r="AB102" s="17"/>
      <c r="AC102" s="116">
        <v>10000</v>
      </c>
      <c r="AD102" s="116"/>
      <c r="AE102" s="117"/>
      <c r="AF102" s="17"/>
      <c r="AG102" s="116">
        <v>15000</v>
      </c>
      <c r="AH102" s="116"/>
      <c r="AI102" s="118"/>
    </row>
    <row r="103" spans="1:35" s="30" customFormat="1" ht="18" customHeight="1">
      <c r="A103" s="37"/>
      <c r="E103" s="120" t="s">
        <v>73</v>
      </c>
      <c r="F103" s="270"/>
      <c r="G103" s="270"/>
      <c r="H103" s="270"/>
      <c r="I103" s="270"/>
      <c r="J103" s="270"/>
      <c r="K103" s="270"/>
      <c r="L103" s="270"/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70"/>
      <c r="AH103" s="270"/>
      <c r="AI103" s="271"/>
    </row>
    <row r="104" spans="1:35" s="30" customFormat="1" ht="18" customHeight="1" thickBot="1">
      <c r="A104" s="48"/>
      <c r="B104" s="49"/>
      <c r="C104" s="49"/>
      <c r="D104" s="49"/>
      <c r="E104" s="121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3"/>
    </row>
    <row r="105" spans="1:35" s="30" customFormat="1" ht="18" customHeight="1">
      <c r="A105" s="31"/>
      <c r="B105" s="32"/>
      <c r="C105" s="32"/>
      <c r="D105" s="32"/>
      <c r="E105" s="11"/>
      <c r="F105" s="257" t="s">
        <v>64</v>
      </c>
      <c r="G105" s="258"/>
      <c r="H105" s="259"/>
      <c r="I105" s="170" t="s">
        <v>37</v>
      </c>
      <c r="J105" s="171"/>
      <c r="K105" s="57"/>
      <c r="L105" s="15"/>
      <c r="M105" s="172">
        <v>17000</v>
      </c>
      <c r="N105" s="172"/>
      <c r="O105" s="173"/>
      <c r="P105" s="15"/>
      <c r="Q105" s="172">
        <v>22000</v>
      </c>
      <c r="R105" s="172"/>
      <c r="S105" s="173"/>
      <c r="T105" s="15"/>
      <c r="U105" s="172">
        <v>17000</v>
      </c>
      <c r="V105" s="172"/>
      <c r="W105" s="173"/>
      <c r="X105" s="15"/>
      <c r="Y105" s="172">
        <v>38000</v>
      </c>
      <c r="Z105" s="172"/>
      <c r="AA105" s="173"/>
      <c r="AB105" s="15"/>
      <c r="AC105" s="172">
        <v>38000</v>
      </c>
      <c r="AD105" s="172"/>
      <c r="AE105" s="173"/>
      <c r="AF105" s="15"/>
      <c r="AG105" s="172">
        <v>54000</v>
      </c>
      <c r="AH105" s="172"/>
      <c r="AI105" s="256"/>
    </row>
    <row r="106" spans="1:35" s="30" customFormat="1" ht="18" customHeight="1">
      <c r="A106" s="130"/>
      <c r="B106" s="131"/>
      <c r="C106" s="30" t="s">
        <v>3</v>
      </c>
      <c r="E106" s="9"/>
      <c r="F106" s="124" t="s">
        <v>64</v>
      </c>
      <c r="G106" s="125"/>
      <c r="H106" s="126"/>
      <c r="I106" s="132" t="s">
        <v>65</v>
      </c>
      <c r="J106" s="133"/>
      <c r="K106" s="38"/>
      <c r="L106" s="18"/>
      <c r="M106" s="122"/>
      <c r="N106" s="122"/>
      <c r="O106" s="123"/>
      <c r="P106" s="18"/>
      <c r="Q106" s="122"/>
      <c r="R106" s="122"/>
      <c r="S106" s="123"/>
      <c r="T106" s="18"/>
      <c r="U106" s="122"/>
      <c r="V106" s="122"/>
      <c r="W106" s="123"/>
      <c r="X106" s="18"/>
      <c r="Y106" s="122"/>
      <c r="Z106" s="122"/>
      <c r="AA106" s="123"/>
      <c r="AB106" s="18"/>
      <c r="AC106" s="122"/>
      <c r="AD106" s="122"/>
      <c r="AE106" s="123"/>
      <c r="AF106" s="18"/>
      <c r="AG106" s="122"/>
      <c r="AH106" s="122"/>
      <c r="AI106" s="144"/>
    </row>
    <row r="107" spans="1:35" s="30" customFormat="1" ht="18" customHeight="1">
      <c r="A107" s="37"/>
      <c r="E107" s="13"/>
      <c r="F107" s="134" t="s">
        <v>64</v>
      </c>
      <c r="G107" s="135"/>
      <c r="H107" s="136"/>
      <c r="I107" s="137" t="s">
        <v>66</v>
      </c>
      <c r="J107" s="138"/>
      <c r="K107" s="58"/>
      <c r="L107" s="19"/>
      <c r="M107" s="122"/>
      <c r="N107" s="122"/>
      <c r="O107" s="123"/>
      <c r="P107" s="19"/>
      <c r="Q107" s="122"/>
      <c r="R107" s="122"/>
      <c r="S107" s="123"/>
      <c r="T107" s="19"/>
      <c r="U107" s="122"/>
      <c r="V107" s="122"/>
      <c r="W107" s="123"/>
      <c r="X107" s="19"/>
      <c r="Y107" s="122"/>
      <c r="Z107" s="122"/>
      <c r="AA107" s="123"/>
      <c r="AB107" s="19"/>
      <c r="AC107" s="122"/>
      <c r="AD107" s="122"/>
      <c r="AE107" s="123"/>
      <c r="AF107" s="19"/>
      <c r="AG107" s="147"/>
      <c r="AH107" s="148"/>
      <c r="AI107" s="149"/>
    </row>
    <row r="108" spans="1:35" s="30" customFormat="1" ht="18" customHeight="1">
      <c r="A108" s="3"/>
      <c r="B108" s="30" t="s">
        <v>43</v>
      </c>
      <c r="C108" s="4"/>
      <c r="D108" s="30" t="s">
        <v>44</v>
      </c>
      <c r="E108" s="10"/>
      <c r="F108" s="139" t="s">
        <v>67</v>
      </c>
      <c r="G108" s="140"/>
      <c r="H108" s="141"/>
      <c r="I108" s="142" t="s">
        <v>37</v>
      </c>
      <c r="J108" s="143"/>
      <c r="K108" s="35"/>
      <c r="L108" s="16"/>
      <c r="M108" s="175">
        <v>17000</v>
      </c>
      <c r="N108" s="175"/>
      <c r="O108" s="176"/>
      <c r="P108" s="16"/>
      <c r="Q108" s="175">
        <v>22000</v>
      </c>
      <c r="R108" s="175"/>
      <c r="S108" s="176"/>
      <c r="T108" s="16"/>
      <c r="U108" s="175">
        <v>17000</v>
      </c>
      <c r="V108" s="175"/>
      <c r="W108" s="176"/>
      <c r="X108" s="16"/>
      <c r="Y108" s="175">
        <v>38000</v>
      </c>
      <c r="Z108" s="175"/>
      <c r="AA108" s="176"/>
      <c r="AB108" s="16"/>
      <c r="AC108" s="175">
        <v>38000</v>
      </c>
      <c r="AD108" s="175"/>
      <c r="AE108" s="176"/>
      <c r="AF108" s="16"/>
      <c r="AG108" s="175">
        <v>54000</v>
      </c>
      <c r="AH108" s="175"/>
      <c r="AI108" s="244"/>
    </row>
    <row r="109" spans="1:35" s="30" customFormat="1" ht="18" customHeight="1">
      <c r="A109" s="37"/>
      <c r="E109" s="9"/>
      <c r="F109" s="124" t="s">
        <v>67</v>
      </c>
      <c r="G109" s="125"/>
      <c r="H109" s="126"/>
      <c r="I109" s="132" t="s">
        <v>65</v>
      </c>
      <c r="J109" s="133"/>
      <c r="K109" s="38"/>
      <c r="L109" s="18"/>
      <c r="M109" s="122"/>
      <c r="N109" s="122"/>
      <c r="O109" s="123"/>
      <c r="P109" s="18"/>
      <c r="Q109" s="122"/>
      <c r="R109" s="122"/>
      <c r="S109" s="123"/>
      <c r="T109" s="18"/>
      <c r="U109" s="122"/>
      <c r="V109" s="122"/>
      <c r="W109" s="123"/>
      <c r="X109" s="18"/>
      <c r="Y109" s="122"/>
      <c r="Z109" s="122"/>
      <c r="AA109" s="123"/>
      <c r="AB109" s="18"/>
      <c r="AC109" s="122"/>
      <c r="AD109" s="122"/>
      <c r="AE109" s="123"/>
      <c r="AF109" s="18"/>
      <c r="AG109" s="122"/>
      <c r="AH109" s="122"/>
      <c r="AI109" s="144"/>
    </row>
    <row r="110" spans="1:35" s="30" customFormat="1" ht="18" customHeight="1">
      <c r="A110" s="37"/>
      <c r="E110" s="13"/>
      <c r="F110" s="127" t="s">
        <v>67</v>
      </c>
      <c r="G110" s="128"/>
      <c r="H110" s="129"/>
      <c r="I110" s="145" t="s">
        <v>66</v>
      </c>
      <c r="J110" s="146"/>
      <c r="K110" s="59"/>
      <c r="L110" s="19"/>
      <c r="M110" s="122"/>
      <c r="N110" s="122"/>
      <c r="O110" s="123"/>
      <c r="P110" s="19"/>
      <c r="Q110" s="122"/>
      <c r="R110" s="122"/>
      <c r="S110" s="123"/>
      <c r="T110" s="19"/>
      <c r="U110" s="122"/>
      <c r="V110" s="122"/>
      <c r="W110" s="123"/>
      <c r="X110" s="19"/>
      <c r="Y110" s="122"/>
      <c r="Z110" s="122"/>
      <c r="AA110" s="123"/>
      <c r="AB110" s="19"/>
      <c r="AC110" s="122"/>
      <c r="AD110" s="122"/>
      <c r="AE110" s="123"/>
      <c r="AF110" s="19"/>
      <c r="AG110" s="147"/>
      <c r="AH110" s="148"/>
      <c r="AI110" s="149"/>
    </row>
    <row r="111" spans="1:35" s="30" customFormat="1" ht="18" customHeight="1">
      <c r="A111" s="37"/>
      <c r="E111" s="14"/>
      <c r="F111" s="111" t="s">
        <v>68</v>
      </c>
      <c r="G111" s="112"/>
      <c r="H111" s="113"/>
      <c r="I111" s="114" t="s">
        <v>37</v>
      </c>
      <c r="J111" s="115"/>
      <c r="K111" s="60"/>
      <c r="L111" s="17"/>
      <c r="M111" s="116">
        <v>8000</v>
      </c>
      <c r="N111" s="116"/>
      <c r="O111" s="117"/>
      <c r="P111" s="17"/>
      <c r="Q111" s="116">
        <v>11000</v>
      </c>
      <c r="R111" s="116"/>
      <c r="S111" s="117"/>
      <c r="T111" s="17"/>
      <c r="U111" s="116">
        <v>8000</v>
      </c>
      <c r="V111" s="116"/>
      <c r="W111" s="117"/>
      <c r="X111" s="17"/>
      <c r="Y111" s="116">
        <v>19000</v>
      </c>
      <c r="Z111" s="116"/>
      <c r="AA111" s="117"/>
      <c r="AB111" s="17"/>
      <c r="AC111" s="116">
        <v>19000</v>
      </c>
      <c r="AD111" s="116"/>
      <c r="AE111" s="117"/>
      <c r="AF111" s="17"/>
      <c r="AG111" s="116">
        <v>27000</v>
      </c>
      <c r="AH111" s="116"/>
      <c r="AI111" s="118"/>
    </row>
    <row r="112" spans="1:35" s="30" customFormat="1" ht="18" customHeight="1">
      <c r="A112" s="37"/>
      <c r="E112" s="14"/>
      <c r="F112" s="111" t="s">
        <v>69</v>
      </c>
      <c r="G112" s="112"/>
      <c r="H112" s="113"/>
      <c r="I112" s="114" t="s">
        <v>37</v>
      </c>
      <c r="J112" s="115"/>
      <c r="K112" s="60"/>
      <c r="L112" s="17"/>
      <c r="M112" s="116">
        <v>9000</v>
      </c>
      <c r="N112" s="116"/>
      <c r="O112" s="117"/>
      <c r="P112" s="17"/>
      <c r="Q112" s="116">
        <v>11000</v>
      </c>
      <c r="R112" s="116"/>
      <c r="S112" s="117"/>
      <c r="T112" s="17"/>
      <c r="U112" s="116">
        <v>9000</v>
      </c>
      <c r="V112" s="116"/>
      <c r="W112" s="117"/>
      <c r="X112" s="17"/>
      <c r="Y112" s="116">
        <v>19000</v>
      </c>
      <c r="Z112" s="116"/>
      <c r="AA112" s="117"/>
      <c r="AB112" s="17"/>
      <c r="AC112" s="116">
        <v>19000</v>
      </c>
      <c r="AD112" s="116"/>
      <c r="AE112" s="117"/>
      <c r="AF112" s="17"/>
      <c r="AG112" s="116">
        <v>28000</v>
      </c>
      <c r="AH112" s="116"/>
      <c r="AI112" s="118"/>
    </row>
    <row r="113" spans="1:35" s="30" customFormat="1" ht="18" customHeight="1">
      <c r="A113" s="37"/>
      <c r="E113" s="14"/>
      <c r="F113" s="111" t="s">
        <v>70</v>
      </c>
      <c r="G113" s="112"/>
      <c r="H113" s="113"/>
      <c r="I113" s="114" t="s">
        <v>37</v>
      </c>
      <c r="J113" s="115"/>
      <c r="K113" s="60"/>
      <c r="L113" s="17"/>
      <c r="M113" s="116">
        <v>9000</v>
      </c>
      <c r="N113" s="116"/>
      <c r="O113" s="117"/>
      <c r="P113" s="17"/>
      <c r="Q113" s="116">
        <v>11000</v>
      </c>
      <c r="R113" s="116"/>
      <c r="S113" s="117"/>
      <c r="T113" s="17"/>
      <c r="U113" s="116">
        <v>9000</v>
      </c>
      <c r="V113" s="116"/>
      <c r="W113" s="117"/>
      <c r="X113" s="17"/>
      <c r="Y113" s="116">
        <v>19000</v>
      </c>
      <c r="Z113" s="116"/>
      <c r="AA113" s="117"/>
      <c r="AB113" s="17"/>
      <c r="AC113" s="116">
        <v>19000</v>
      </c>
      <c r="AD113" s="116"/>
      <c r="AE113" s="117"/>
      <c r="AF113" s="17"/>
      <c r="AG113" s="116">
        <v>27000</v>
      </c>
      <c r="AH113" s="116"/>
      <c r="AI113" s="118"/>
    </row>
    <row r="114" spans="1:35" s="30" customFormat="1" ht="18" customHeight="1">
      <c r="A114" s="37"/>
      <c r="E114" s="14"/>
      <c r="F114" s="111" t="s">
        <v>71</v>
      </c>
      <c r="G114" s="112"/>
      <c r="H114" s="113"/>
      <c r="I114" s="114" t="s">
        <v>37</v>
      </c>
      <c r="J114" s="115"/>
      <c r="K114" s="60"/>
      <c r="L114" s="17"/>
      <c r="M114" s="116">
        <v>5000</v>
      </c>
      <c r="N114" s="116"/>
      <c r="O114" s="117"/>
      <c r="P114" s="17"/>
      <c r="Q114" s="116">
        <v>6000</v>
      </c>
      <c r="R114" s="116"/>
      <c r="S114" s="117"/>
      <c r="T114" s="17"/>
      <c r="U114" s="116">
        <v>5000</v>
      </c>
      <c r="V114" s="116"/>
      <c r="W114" s="117"/>
      <c r="X114" s="17"/>
      <c r="Y114" s="116">
        <v>10000</v>
      </c>
      <c r="Z114" s="116"/>
      <c r="AA114" s="117"/>
      <c r="AB114" s="17"/>
      <c r="AC114" s="116">
        <v>10000</v>
      </c>
      <c r="AD114" s="116"/>
      <c r="AE114" s="117"/>
      <c r="AF114" s="17"/>
      <c r="AG114" s="116">
        <v>14000</v>
      </c>
      <c r="AH114" s="116"/>
      <c r="AI114" s="118"/>
    </row>
    <row r="115" spans="1:35" s="30" customFormat="1" ht="18" customHeight="1">
      <c r="A115" s="37"/>
      <c r="E115" s="14"/>
      <c r="F115" s="111" t="s">
        <v>72</v>
      </c>
      <c r="G115" s="112"/>
      <c r="H115" s="113"/>
      <c r="I115" s="114" t="s">
        <v>37</v>
      </c>
      <c r="J115" s="115"/>
      <c r="K115" s="60"/>
      <c r="L115" s="17"/>
      <c r="M115" s="116">
        <v>5000</v>
      </c>
      <c r="N115" s="116"/>
      <c r="O115" s="117"/>
      <c r="P115" s="17"/>
      <c r="Q115" s="116">
        <v>6000</v>
      </c>
      <c r="R115" s="116"/>
      <c r="S115" s="117"/>
      <c r="T115" s="17"/>
      <c r="U115" s="116">
        <v>5000</v>
      </c>
      <c r="V115" s="116"/>
      <c r="W115" s="117"/>
      <c r="X115" s="17"/>
      <c r="Y115" s="116">
        <v>10000</v>
      </c>
      <c r="Z115" s="116"/>
      <c r="AA115" s="117"/>
      <c r="AB115" s="17"/>
      <c r="AC115" s="116">
        <v>10000</v>
      </c>
      <c r="AD115" s="116"/>
      <c r="AE115" s="117"/>
      <c r="AF115" s="17"/>
      <c r="AG115" s="116">
        <v>15000</v>
      </c>
      <c r="AH115" s="116"/>
      <c r="AI115" s="118"/>
    </row>
    <row r="116" spans="1:35" s="30" customFormat="1" ht="18" customHeight="1">
      <c r="A116" s="37"/>
      <c r="E116" s="120" t="s">
        <v>73</v>
      </c>
      <c r="F116" s="270"/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270"/>
      <c r="R116" s="270"/>
      <c r="S116" s="270"/>
      <c r="T116" s="270"/>
      <c r="U116" s="270"/>
      <c r="V116" s="270"/>
      <c r="W116" s="270"/>
      <c r="X116" s="270"/>
      <c r="Y116" s="270"/>
      <c r="Z116" s="270"/>
      <c r="AA116" s="270"/>
      <c r="AB116" s="270"/>
      <c r="AC116" s="270"/>
      <c r="AD116" s="270"/>
      <c r="AE116" s="270"/>
      <c r="AF116" s="270"/>
      <c r="AG116" s="270"/>
      <c r="AH116" s="270"/>
      <c r="AI116" s="271"/>
    </row>
    <row r="117" spans="1:35" s="30" customFormat="1" ht="18" customHeight="1" thickBot="1">
      <c r="A117" s="48"/>
      <c r="B117" s="49"/>
      <c r="C117" s="49"/>
      <c r="D117" s="49"/>
      <c r="E117" s="121"/>
      <c r="F117" s="272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3"/>
    </row>
    <row r="118" spans="1:35" s="30" customFormat="1" ht="18" customHeight="1">
      <c r="A118" s="31"/>
      <c r="B118" s="32"/>
      <c r="C118" s="32"/>
      <c r="D118" s="32"/>
      <c r="E118" s="11"/>
      <c r="F118" s="257" t="s">
        <v>64</v>
      </c>
      <c r="G118" s="258"/>
      <c r="H118" s="259"/>
      <c r="I118" s="170" t="s">
        <v>37</v>
      </c>
      <c r="J118" s="171"/>
      <c r="K118" s="57"/>
      <c r="L118" s="15"/>
      <c r="M118" s="172">
        <v>17000</v>
      </c>
      <c r="N118" s="172"/>
      <c r="O118" s="173"/>
      <c r="P118" s="15"/>
      <c r="Q118" s="172">
        <v>22000</v>
      </c>
      <c r="R118" s="172"/>
      <c r="S118" s="173"/>
      <c r="T118" s="15"/>
      <c r="U118" s="172">
        <v>17000</v>
      </c>
      <c r="V118" s="172"/>
      <c r="W118" s="173"/>
      <c r="X118" s="15"/>
      <c r="Y118" s="172">
        <v>38000</v>
      </c>
      <c r="Z118" s="172"/>
      <c r="AA118" s="173"/>
      <c r="AB118" s="15"/>
      <c r="AC118" s="172">
        <v>38000</v>
      </c>
      <c r="AD118" s="172"/>
      <c r="AE118" s="173"/>
      <c r="AF118" s="15"/>
      <c r="AG118" s="172">
        <v>54000</v>
      </c>
      <c r="AH118" s="172"/>
      <c r="AI118" s="256"/>
    </row>
    <row r="119" spans="1:35" s="30" customFormat="1" ht="18" customHeight="1">
      <c r="A119" s="130"/>
      <c r="B119" s="131"/>
      <c r="C119" s="30" t="s">
        <v>3</v>
      </c>
      <c r="E119" s="9"/>
      <c r="F119" s="124" t="s">
        <v>64</v>
      </c>
      <c r="G119" s="125"/>
      <c r="H119" s="126"/>
      <c r="I119" s="132" t="s">
        <v>65</v>
      </c>
      <c r="J119" s="133"/>
      <c r="K119" s="38"/>
      <c r="L119" s="18"/>
      <c r="M119" s="122"/>
      <c r="N119" s="122"/>
      <c r="O119" s="123"/>
      <c r="P119" s="18"/>
      <c r="Q119" s="122"/>
      <c r="R119" s="122"/>
      <c r="S119" s="123"/>
      <c r="T119" s="18"/>
      <c r="U119" s="122"/>
      <c r="V119" s="122"/>
      <c r="W119" s="123"/>
      <c r="X119" s="18"/>
      <c r="Y119" s="122"/>
      <c r="Z119" s="122"/>
      <c r="AA119" s="123"/>
      <c r="AB119" s="18"/>
      <c r="AC119" s="122"/>
      <c r="AD119" s="122"/>
      <c r="AE119" s="123"/>
      <c r="AF119" s="18"/>
      <c r="AG119" s="122"/>
      <c r="AH119" s="122"/>
      <c r="AI119" s="144"/>
    </row>
    <row r="120" spans="1:35" s="30" customFormat="1" ht="18" customHeight="1">
      <c r="A120" s="37"/>
      <c r="E120" s="13"/>
      <c r="F120" s="134" t="s">
        <v>64</v>
      </c>
      <c r="G120" s="135"/>
      <c r="H120" s="136"/>
      <c r="I120" s="137" t="s">
        <v>66</v>
      </c>
      <c r="J120" s="138"/>
      <c r="K120" s="58"/>
      <c r="L120" s="19"/>
      <c r="M120" s="122"/>
      <c r="N120" s="122"/>
      <c r="O120" s="123"/>
      <c r="P120" s="19"/>
      <c r="Q120" s="122"/>
      <c r="R120" s="122"/>
      <c r="S120" s="123"/>
      <c r="T120" s="19"/>
      <c r="U120" s="122"/>
      <c r="V120" s="122"/>
      <c r="W120" s="123"/>
      <c r="X120" s="19"/>
      <c r="Y120" s="122"/>
      <c r="Z120" s="122"/>
      <c r="AA120" s="123"/>
      <c r="AB120" s="19"/>
      <c r="AC120" s="122"/>
      <c r="AD120" s="122"/>
      <c r="AE120" s="123"/>
      <c r="AF120" s="19"/>
      <c r="AG120" s="147"/>
      <c r="AH120" s="148"/>
      <c r="AI120" s="149"/>
    </row>
    <row r="121" spans="1:35" s="30" customFormat="1" ht="18" customHeight="1">
      <c r="A121" s="3"/>
      <c r="B121" s="30" t="s">
        <v>43</v>
      </c>
      <c r="C121" s="4"/>
      <c r="D121" s="30" t="s">
        <v>44</v>
      </c>
      <c r="E121" s="10"/>
      <c r="F121" s="139" t="s">
        <v>67</v>
      </c>
      <c r="G121" s="140"/>
      <c r="H121" s="141"/>
      <c r="I121" s="142" t="s">
        <v>37</v>
      </c>
      <c r="J121" s="143"/>
      <c r="K121" s="35"/>
      <c r="L121" s="16"/>
      <c r="M121" s="175">
        <v>17000</v>
      </c>
      <c r="N121" s="175"/>
      <c r="O121" s="176"/>
      <c r="P121" s="16"/>
      <c r="Q121" s="175">
        <v>22000</v>
      </c>
      <c r="R121" s="175"/>
      <c r="S121" s="176"/>
      <c r="T121" s="16"/>
      <c r="U121" s="175">
        <v>17000</v>
      </c>
      <c r="V121" s="175"/>
      <c r="W121" s="176"/>
      <c r="X121" s="16"/>
      <c r="Y121" s="175">
        <v>38000</v>
      </c>
      <c r="Z121" s="175"/>
      <c r="AA121" s="176"/>
      <c r="AB121" s="16"/>
      <c r="AC121" s="175">
        <v>38000</v>
      </c>
      <c r="AD121" s="175"/>
      <c r="AE121" s="176"/>
      <c r="AF121" s="16"/>
      <c r="AG121" s="175">
        <v>54000</v>
      </c>
      <c r="AH121" s="175"/>
      <c r="AI121" s="244"/>
    </row>
    <row r="122" spans="1:35" s="30" customFormat="1" ht="18" customHeight="1">
      <c r="A122" s="37"/>
      <c r="E122" s="9"/>
      <c r="F122" s="124" t="s">
        <v>67</v>
      </c>
      <c r="G122" s="125"/>
      <c r="H122" s="126"/>
      <c r="I122" s="132" t="s">
        <v>65</v>
      </c>
      <c r="J122" s="133"/>
      <c r="K122" s="38"/>
      <c r="L122" s="18"/>
      <c r="M122" s="122"/>
      <c r="N122" s="122"/>
      <c r="O122" s="123"/>
      <c r="P122" s="18"/>
      <c r="Q122" s="122"/>
      <c r="R122" s="122"/>
      <c r="S122" s="123"/>
      <c r="T122" s="18"/>
      <c r="U122" s="122"/>
      <c r="V122" s="122"/>
      <c r="W122" s="123"/>
      <c r="X122" s="18"/>
      <c r="Y122" s="122"/>
      <c r="Z122" s="122"/>
      <c r="AA122" s="123"/>
      <c r="AB122" s="18"/>
      <c r="AC122" s="122"/>
      <c r="AD122" s="122"/>
      <c r="AE122" s="123"/>
      <c r="AF122" s="18"/>
      <c r="AG122" s="122"/>
      <c r="AH122" s="122"/>
      <c r="AI122" s="144"/>
    </row>
    <row r="123" spans="1:35" s="30" customFormat="1" ht="18" customHeight="1">
      <c r="A123" s="37"/>
      <c r="E123" s="13"/>
      <c r="F123" s="127" t="s">
        <v>67</v>
      </c>
      <c r="G123" s="128"/>
      <c r="H123" s="129"/>
      <c r="I123" s="145" t="s">
        <v>66</v>
      </c>
      <c r="J123" s="146"/>
      <c r="K123" s="59"/>
      <c r="L123" s="19"/>
      <c r="M123" s="122"/>
      <c r="N123" s="122"/>
      <c r="O123" s="123"/>
      <c r="P123" s="19"/>
      <c r="Q123" s="122"/>
      <c r="R123" s="122"/>
      <c r="S123" s="123"/>
      <c r="T123" s="19"/>
      <c r="U123" s="122"/>
      <c r="V123" s="122"/>
      <c r="W123" s="123"/>
      <c r="X123" s="19"/>
      <c r="Y123" s="122"/>
      <c r="Z123" s="122"/>
      <c r="AA123" s="123"/>
      <c r="AB123" s="19"/>
      <c r="AC123" s="122"/>
      <c r="AD123" s="122"/>
      <c r="AE123" s="123"/>
      <c r="AF123" s="19"/>
      <c r="AG123" s="147"/>
      <c r="AH123" s="148"/>
      <c r="AI123" s="149"/>
    </row>
    <row r="124" spans="1:35" s="30" customFormat="1" ht="18" customHeight="1">
      <c r="A124" s="37"/>
      <c r="E124" s="14"/>
      <c r="F124" s="111" t="s">
        <v>68</v>
      </c>
      <c r="G124" s="112"/>
      <c r="H124" s="113"/>
      <c r="I124" s="114" t="s">
        <v>37</v>
      </c>
      <c r="J124" s="115"/>
      <c r="K124" s="60"/>
      <c r="L124" s="17"/>
      <c r="M124" s="116">
        <v>8000</v>
      </c>
      <c r="N124" s="116"/>
      <c r="O124" s="117"/>
      <c r="P124" s="17"/>
      <c r="Q124" s="116">
        <v>11000</v>
      </c>
      <c r="R124" s="116"/>
      <c r="S124" s="117"/>
      <c r="T124" s="17"/>
      <c r="U124" s="116">
        <v>8000</v>
      </c>
      <c r="V124" s="116"/>
      <c r="W124" s="117"/>
      <c r="X124" s="17"/>
      <c r="Y124" s="116">
        <v>19000</v>
      </c>
      <c r="Z124" s="116"/>
      <c r="AA124" s="117"/>
      <c r="AB124" s="17"/>
      <c r="AC124" s="116">
        <v>19000</v>
      </c>
      <c r="AD124" s="116"/>
      <c r="AE124" s="117"/>
      <c r="AF124" s="17"/>
      <c r="AG124" s="116">
        <v>27000</v>
      </c>
      <c r="AH124" s="116"/>
      <c r="AI124" s="118"/>
    </row>
    <row r="125" spans="1:35" s="30" customFormat="1" ht="18" customHeight="1">
      <c r="A125" s="37"/>
      <c r="E125" s="14"/>
      <c r="F125" s="111" t="s">
        <v>69</v>
      </c>
      <c r="G125" s="112"/>
      <c r="H125" s="113"/>
      <c r="I125" s="114" t="s">
        <v>37</v>
      </c>
      <c r="J125" s="115"/>
      <c r="K125" s="60"/>
      <c r="L125" s="17"/>
      <c r="M125" s="116">
        <v>9000</v>
      </c>
      <c r="N125" s="116"/>
      <c r="O125" s="117"/>
      <c r="P125" s="17"/>
      <c r="Q125" s="116">
        <v>11000</v>
      </c>
      <c r="R125" s="116"/>
      <c r="S125" s="117"/>
      <c r="T125" s="17"/>
      <c r="U125" s="116">
        <v>9000</v>
      </c>
      <c r="V125" s="116"/>
      <c r="W125" s="117"/>
      <c r="X125" s="17"/>
      <c r="Y125" s="116">
        <v>19000</v>
      </c>
      <c r="Z125" s="116"/>
      <c r="AA125" s="117"/>
      <c r="AB125" s="17"/>
      <c r="AC125" s="116">
        <v>19000</v>
      </c>
      <c r="AD125" s="116"/>
      <c r="AE125" s="117"/>
      <c r="AF125" s="17"/>
      <c r="AG125" s="116">
        <v>28000</v>
      </c>
      <c r="AH125" s="116"/>
      <c r="AI125" s="118"/>
    </row>
    <row r="126" spans="1:35" s="30" customFormat="1" ht="18" customHeight="1">
      <c r="A126" s="37"/>
      <c r="E126" s="14"/>
      <c r="F126" s="111" t="s">
        <v>70</v>
      </c>
      <c r="G126" s="112"/>
      <c r="H126" s="113"/>
      <c r="I126" s="114" t="s">
        <v>37</v>
      </c>
      <c r="J126" s="115"/>
      <c r="K126" s="60"/>
      <c r="L126" s="17"/>
      <c r="M126" s="116">
        <v>9000</v>
      </c>
      <c r="N126" s="116"/>
      <c r="O126" s="117"/>
      <c r="P126" s="17"/>
      <c r="Q126" s="116">
        <v>11000</v>
      </c>
      <c r="R126" s="116"/>
      <c r="S126" s="117"/>
      <c r="T126" s="17"/>
      <c r="U126" s="116">
        <v>9000</v>
      </c>
      <c r="V126" s="116"/>
      <c r="W126" s="117"/>
      <c r="X126" s="17"/>
      <c r="Y126" s="116">
        <v>19000</v>
      </c>
      <c r="Z126" s="116"/>
      <c r="AA126" s="117"/>
      <c r="AB126" s="17"/>
      <c r="AC126" s="116">
        <v>19000</v>
      </c>
      <c r="AD126" s="116"/>
      <c r="AE126" s="117"/>
      <c r="AF126" s="17"/>
      <c r="AG126" s="116">
        <v>27000</v>
      </c>
      <c r="AH126" s="116"/>
      <c r="AI126" s="118"/>
    </row>
    <row r="127" spans="1:35" s="30" customFormat="1" ht="18" customHeight="1">
      <c r="A127" s="37"/>
      <c r="E127" s="14"/>
      <c r="F127" s="111" t="s">
        <v>71</v>
      </c>
      <c r="G127" s="112"/>
      <c r="H127" s="113"/>
      <c r="I127" s="114" t="s">
        <v>37</v>
      </c>
      <c r="J127" s="115"/>
      <c r="K127" s="60"/>
      <c r="L127" s="17"/>
      <c r="M127" s="116">
        <v>5000</v>
      </c>
      <c r="N127" s="116"/>
      <c r="O127" s="117"/>
      <c r="P127" s="17"/>
      <c r="Q127" s="116">
        <v>6000</v>
      </c>
      <c r="R127" s="116"/>
      <c r="S127" s="117"/>
      <c r="T127" s="17"/>
      <c r="U127" s="116">
        <v>5000</v>
      </c>
      <c r="V127" s="116"/>
      <c r="W127" s="117"/>
      <c r="X127" s="17"/>
      <c r="Y127" s="116">
        <v>10000</v>
      </c>
      <c r="Z127" s="116"/>
      <c r="AA127" s="117"/>
      <c r="AB127" s="17"/>
      <c r="AC127" s="116">
        <v>10000</v>
      </c>
      <c r="AD127" s="116"/>
      <c r="AE127" s="117"/>
      <c r="AF127" s="17"/>
      <c r="AG127" s="116">
        <v>14000</v>
      </c>
      <c r="AH127" s="116"/>
      <c r="AI127" s="118"/>
    </row>
    <row r="128" spans="1:35" s="30" customFormat="1" ht="18" customHeight="1">
      <c r="A128" s="37"/>
      <c r="E128" s="14"/>
      <c r="F128" s="111" t="s">
        <v>72</v>
      </c>
      <c r="G128" s="112"/>
      <c r="H128" s="113"/>
      <c r="I128" s="114" t="s">
        <v>37</v>
      </c>
      <c r="J128" s="115"/>
      <c r="K128" s="60"/>
      <c r="L128" s="17"/>
      <c r="M128" s="116">
        <v>5000</v>
      </c>
      <c r="N128" s="116"/>
      <c r="O128" s="117"/>
      <c r="P128" s="17"/>
      <c r="Q128" s="116">
        <v>6000</v>
      </c>
      <c r="R128" s="116"/>
      <c r="S128" s="117"/>
      <c r="T128" s="17"/>
      <c r="U128" s="116">
        <v>5000</v>
      </c>
      <c r="V128" s="116"/>
      <c r="W128" s="117"/>
      <c r="X128" s="17"/>
      <c r="Y128" s="116">
        <v>10000</v>
      </c>
      <c r="Z128" s="116"/>
      <c r="AA128" s="117"/>
      <c r="AB128" s="17"/>
      <c r="AC128" s="116">
        <v>10000</v>
      </c>
      <c r="AD128" s="116"/>
      <c r="AE128" s="117"/>
      <c r="AF128" s="17"/>
      <c r="AG128" s="116">
        <v>15000</v>
      </c>
      <c r="AH128" s="116"/>
      <c r="AI128" s="118"/>
    </row>
    <row r="129" spans="1:35" s="30" customFormat="1" ht="18" customHeight="1">
      <c r="A129" s="37"/>
      <c r="E129" s="120" t="s">
        <v>73</v>
      </c>
      <c r="F129" s="270"/>
      <c r="G129" s="270"/>
      <c r="H129" s="270"/>
      <c r="I129" s="270"/>
      <c r="J129" s="270"/>
      <c r="K129" s="270"/>
      <c r="L129" s="270"/>
      <c r="M129" s="270"/>
      <c r="N129" s="270"/>
      <c r="O129" s="270"/>
      <c r="P129" s="270"/>
      <c r="Q129" s="270"/>
      <c r="R129" s="270"/>
      <c r="S129" s="270"/>
      <c r="T129" s="270"/>
      <c r="U129" s="270"/>
      <c r="V129" s="270"/>
      <c r="W129" s="270"/>
      <c r="X129" s="270"/>
      <c r="Y129" s="270"/>
      <c r="Z129" s="270"/>
      <c r="AA129" s="270"/>
      <c r="AB129" s="270"/>
      <c r="AC129" s="270"/>
      <c r="AD129" s="270"/>
      <c r="AE129" s="270"/>
      <c r="AF129" s="270"/>
      <c r="AG129" s="270"/>
      <c r="AH129" s="270"/>
      <c r="AI129" s="271"/>
    </row>
    <row r="130" spans="1:35" s="30" customFormat="1" ht="18" customHeight="1" thickBot="1">
      <c r="A130" s="48"/>
      <c r="B130" s="49"/>
      <c r="C130" s="49"/>
      <c r="D130" s="49"/>
      <c r="E130" s="121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3"/>
    </row>
    <row r="131" spans="1:35" s="30" customFormat="1" ht="30" customHeight="1" thickBot="1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 t="s">
        <v>74</v>
      </c>
      <c r="V131" s="54"/>
      <c r="W131" s="54"/>
      <c r="X131" s="54"/>
      <c r="Y131" s="54"/>
      <c r="Z131" s="54"/>
      <c r="AA131" s="54"/>
      <c r="AB131" s="260">
        <f>SUM(L175:AH218)</f>
        <v>0</v>
      </c>
      <c r="AC131" s="260"/>
      <c r="AD131" s="260"/>
      <c r="AE131" s="260"/>
      <c r="AF131" s="260"/>
      <c r="AG131" s="260"/>
      <c r="AH131" s="260"/>
      <c r="AI131" s="55" t="s">
        <v>54</v>
      </c>
    </row>
    <row r="132" spans="1:35" s="30" customFormat="1" ht="30" customHeight="1" thickBot="1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 t="s">
        <v>75</v>
      </c>
      <c r="S132" s="54"/>
      <c r="T132" s="54"/>
      <c r="U132" s="54"/>
      <c r="V132" s="54"/>
      <c r="W132" s="54"/>
      <c r="X132" s="54"/>
      <c r="Y132" s="54"/>
      <c r="Z132" s="54"/>
      <c r="AA132" s="54"/>
      <c r="AB132" s="260">
        <f>AB69+AB131</f>
        <v>0</v>
      </c>
      <c r="AC132" s="260"/>
      <c r="AD132" s="260"/>
      <c r="AE132" s="260"/>
      <c r="AF132" s="260"/>
      <c r="AG132" s="260"/>
      <c r="AH132" s="260"/>
      <c r="AI132" s="55" t="s">
        <v>54</v>
      </c>
    </row>
    <row r="133" spans="1:35"/>
    <row r="134" spans="1:35" hidden="1">
      <c r="L134" s="274" t="b">
        <f>IF(L29="〇",M29)</f>
        <v>0</v>
      </c>
      <c r="M134" s="274"/>
      <c r="N134" s="274"/>
      <c r="P134" s="274" t="b">
        <f>IF(P29="〇",Q29)</f>
        <v>0</v>
      </c>
      <c r="Q134" s="274"/>
      <c r="R134" s="274"/>
      <c r="T134" s="274" t="b">
        <f>IF(T29="〇",U29)</f>
        <v>0</v>
      </c>
      <c r="U134" s="274"/>
      <c r="V134" s="274"/>
      <c r="X134" s="274" t="b">
        <f>IF(X29="〇",Y29)</f>
        <v>0</v>
      </c>
      <c r="Y134" s="274"/>
      <c r="Z134" s="274"/>
      <c r="AB134" s="274" t="b">
        <f>IF(AB29="〇",AC29)</f>
        <v>0</v>
      </c>
      <c r="AC134" s="274"/>
      <c r="AD134" s="274"/>
    </row>
    <row r="135" spans="1:35" hidden="1">
      <c r="L135" s="274" t="b">
        <f t="shared" ref="L135:L172" si="0">IF(L30="〇",M30)</f>
        <v>0</v>
      </c>
      <c r="M135" s="274"/>
      <c r="N135" s="274"/>
      <c r="P135" s="274" t="b">
        <f t="shared" ref="P135:P172" si="1">IF(P30="〇",Q30)</f>
        <v>0</v>
      </c>
      <c r="Q135" s="274"/>
      <c r="R135" s="274"/>
      <c r="T135" s="274" t="b">
        <f t="shared" ref="T135:T172" si="2">IF(T30="〇",U30)</f>
        <v>0</v>
      </c>
      <c r="U135" s="274"/>
      <c r="V135" s="274"/>
      <c r="X135" s="274" t="b">
        <f t="shared" ref="X135:X172" si="3">IF(X30="〇",Y30)</f>
        <v>0</v>
      </c>
      <c r="Y135" s="274"/>
      <c r="Z135" s="274"/>
      <c r="AB135" s="274" t="b">
        <f t="shared" ref="AB135:AB172" si="4">IF(AB30="〇",AC30)</f>
        <v>0</v>
      </c>
      <c r="AC135" s="274"/>
      <c r="AD135" s="274"/>
    </row>
    <row r="136" spans="1:35" hidden="1">
      <c r="L136" s="274" t="b">
        <f>IF(L31="〇",109000)</f>
        <v>0</v>
      </c>
      <c r="M136" s="274"/>
      <c r="N136" s="274"/>
      <c r="P136" s="274" t="b">
        <f>IF(P31="〇",123000)</f>
        <v>0</v>
      </c>
      <c r="Q136" s="274"/>
      <c r="R136" s="274"/>
      <c r="T136" s="274" t="b">
        <f>IF(T31="〇",137000)</f>
        <v>0</v>
      </c>
      <c r="U136" s="274"/>
      <c r="V136" s="274"/>
      <c r="X136" s="274" t="b">
        <f>IF(X31="〇",151000)</f>
        <v>0</v>
      </c>
      <c r="Y136" s="274"/>
      <c r="Z136" s="274"/>
      <c r="AB136" s="274" t="b">
        <f>IF(AB31="〇",163000)</f>
        <v>0</v>
      </c>
      <c r="AC136" s="274"/>
      <c r="AD136" s="274"/>
    </row>
    <row r="137" spans="1:35" hidden="1">
      <c r="L137" s="274" t="b">
        <f>IF(L32="〇",109000)</f>
        <v>0</v>
      </c>
      <c r="M137" s="274"/>
      <c r="N137" s="274"/>
      <c r="P137" s="274" t="b">
        <f>IF(P32="〇",123000)</f>
        <v>0</v>
      </c>
      <c r="Q137" s="274"/>
      <c r="R137" s="274"/>
      <c r="T137" s="274" t="b">
        <f>IF(T32="〇",137000)</f>
        <v>0</v>
      </c>
      <c r="U137" s="274"/>
      <c r="V137" s="274"/>
      <c r="X137" s="274" t="b">
        <f t="shared" ref="X137:X138" si="5">IF(X32="〇",151000)</f>
        <v>0</v>
      </c>
      <c r="Y137" s="274"/>
      <c r="Z137" s="274"/>
      <c r="AB137" s="274" t="b">
        <f t="shared" ref="AB137:AB138" si="6">IF(AB32="〇",163000)</f>
        <v>0</v>
      </c>
      <c r="AC137" s="274"/>
      <c r="AD137" s="274"/>
    </row>
    <row r="138" spans="1:35" hidden="1">
      <c r="L138" s="274" t="b">
        <f>IF(L33="〇",109000)</f>
        <v>0</v>
      </c>
      <c r="M138" s="274"/>
      <c r="N138" s="274"/>
      <c r="P138" s="274" t="b">
        <f>IF(P33="〇",123000)</f>
        <v>0</v>
      </c>
      <c r="Q138" s="274"/>
      <c r="R138" s="274"/>
      <c r="T138" s="274" t="b">
        <f>IF(T33="〇",137000)</f>
        <v>0</v>
      </c>
      <c r="U138" s="274"/>
      <c r="V138" s="274"/>
      <c r="X138" s="274" t="b">
        <f t="shared" si="5"/>
        <v>0</v>
      </c>
      <c r="Y138" s="274"/>
      <c r="Z138" s="274"/>
      <c r="AB138" s="274" t="b">
        <f t="shared" si="6"/>
        <v>0</v>
      </c>
      <c r="AC138" s="274"/>
      <c r="AD138" s="274"/>
    </row>
    <row r="139" spans="1:35" hidden="1">
      <c r="L139" s="274" t="b">
        <f t="shared" si="0"/>
        <v>0</v>
      </c>
      <c r="M139" s="274"/>
      <c r="N139" s="274"/>
      <c r="P139" s="274" t="b">
        <f t="shared" si="1"/>
        <v>0</v>
      </c>
      <c r="Q139" s="274"/>
      <c r="R139" s="274"/>
      <c r="T139" s="274" t="b">
        <f t="shared" si="2"/>
        <v>0</v>
      </c>
      <c r="U139" s="274"/>
      <c r="V139" s="274"/>
      <c r="X139" s="274" t="b">
        <f>IF(X34="〇",Y34)</f>
        <v>0</v>
      </c>
      <c r="Y139" s="274"/>
      <c r="Z139" s="274"/>
      <c r="AB139" s="274" t="b">
        <f t="shared" si="4"/>
        <v>0</v>
      </c>
      <c r="AC139" s="274"/>
      <c r="AD139" s="274"/>
    </row>
    <row r="140" spans="1:35" hidden="1">
      <c r="L140" s="274" t="b">
        <f>IF(L35="〇",217000)</f>
        <v>0</v>
      </c>
      <c r="M140" s="274"/>
      <c r="N140" s="274"/>
      <c r="P140" s="274" t="b">
        <f>IF(P35="〇",245000)</f>
        <v>0</v>
      </c>
      <c r="Q140" s="274"/>
      <c r="R140" s="274"/>
      <c r="T140" s="274" t="b">
        <f>IF(T35="〇",273000)</f>
        <v>0</v>
      </c>
      <c r="U140" s="274"/>
      <c r="V140" s="274"/>
      <c r="X140" s="274" t="b">
        <f>IF(X35="〇",301000)</f>
        <v>0</v>
      </c>
      <c r="Y140" s="274"/>
      <c r="Z140" s="274"/>
      <c r="AB140" s="274" t="b">
        <f>IF(AB35="〇",325000)</f>
        <v>0</v>
      </c>
      <c r="AC140" s="274"/>
      <c r="AD140" s="274"/>
    </row>
    <row r="141" spans="1:35" hidden="1">
      <c r="L141" s="274" t="b">
        <f>IF(L36="〇",217000)</f>
        <v>0</v>
      </c>
      <c r="M141" s="274"/>
      <c r="N141" s="274"/>
      <c r="P141" s="274" t="b">
        <f>IF(P36="〇",245000)</f>
        <v>0</v>
      </c>
      <c r="Q141" s="274"/>
      <c r="R141" s="274"/>
      <c r="T141" s="274" t="b">
        <f>IF(T36="〇",273000)</f>
        <v>0</v>
      </c>
      <c r="U141" s="274"/>
      <c r="V141" s="274"/>
      <c r="X141" s="274" t="b">
        <f>IF(X36="〇",301000)</f>
        <v>0</v>
      </c>
      <c r="Y141" s="274"/>
      <c r="Z141" s="274"/>
      <c r="AB141" s="274" t="b">
        <f>IF(AB36="〇",325000)</f>
        <v>0</v>
      </c>
      <c r="AC141" s="274"/>
      <c r="AD141" s="274"/>
    </row>
    <row r="142" spans="1:35" hidden="1">
      <c r="L142" s="274" t="b">
        <f t="shared" si="0"/>
        <v>0</v>
      </c>
      <c r="M142" s="274"/>
      <c r="N142" s="274"/>
      <c r="P142" s="274" t="b">
        <f t="shared" si="1"/>
        <v>0</v>
      </c>
      <c r="Q142" s="274"/>
      <c r="R142" s="274"/>
      <c r="T142" s="274" t="b">
        <f t="shared" si="2"/>
        <v>0</v>
      </c>
      <c r="U142" s="274"/>
      <c r="V142" s="274"/>
      <c r="X142" s="274" t="b">
        <f>IF(X37="〇",448000)</f>
        <v>0</v>
      </c>
      <c r="Y142" s="274"/>
      <c r="Z142" s="274"/>
      <c r="AB142" s="274" t="b">
        <f t="shared" si="4"/>
        <v>0</v>
      </c>
      <c r="AC142" s="274"/>
      <c r="AD142" s="274"/>
    </row>
    <row r="143" spans="1:35" hidden="1">
      <c r="L143" s="274" t="b">
        <f>IF(L38="〇",325000)</f>
        <v>0</v>
      </c>
      <c r="M143" s="274"/>
      <c r="N143" s="274"/>
      <c r="P143" s="274" t="b">
        <f>IF(P38="〇",366000)</f>
        <v>0</v>
      </c>
      <c r="Q143" s="274"/>
      <c r="R143" s="274"/>
      <c r="T143" s="274" t="b">
        <f>IF(T38="〇",407000)</f>
        <v>0</v>
      </c>
      <c r="U143" s="274"/>
      <c r="V143" s="274"/>
      <c r="X143" s="274" t="b">
        <f>IF(X38="〇",448000)</f>
        <v>0</v>
      </c>
      <c r="Y143" s="274"/>
      <c r="Z143" s="274"/>
      <c r="AB143" s="274" t="b">
        <f>IF(AB38="〇",487000)</f>
        <v>0</v>
      </c>
      <c r="AC143" s="274"/>
      <c r="AD143" s="274"/>
    </row>
    <row r="144" spans="1:35" hidden="1">
      <c r="L144" s="274" t="b">
        <f t="shared" si="0"/>
        <v>0</v>
      </c>
      <c r="M144" s="274"/>
      <c r="N144" s="274"/>
      <c r="P144" s="274" t="b">
        <f t="shared" si="1"/>
        <v>0</v>
      </c>
      <c r="Q144" s="274"/>
      <c r="R144" s="274"/>
      <c r="T144" s="274" t="b">
        <f t="shared" si="2"/>
        <v>0</v>
      </c>
      <c r="U144" s="274"/>
      <c r="V144" s="274"/>
      <c r="X144" s="274" t="b">
        <f t="shared" si="3"/>
        <v>0</v>
      </c>
      <c r="Y144" s="274"/>
      <c r="Z144" s="274"/>
      <c r="AB144" s="274" t="b">
        <f t="shared" si="4"/>
        <v>0</v>
      </c>
      <c r="AC144" s="274"/>
      <c r="AD144" s="274"/>
    </row>
    <row r="145" spans="12:30" hidden="1">
      <c r="L145" s="274" t="b">
        <f t="shared" si="0"/>
        <v>0</v>
      </c>
      <c r="M145" s="274"/>
      <c r="N145" s="274"/>
      <c r="P145" s="274" t="b">
        <f t="shared" si="1"/>
        <v>0</v>
      </c>
      <c r="Q145" s="274"/>
      <c r="R145" s="274"/>
      <c r="T145" s="274" t="b">
        <f t="shared" si="2"/>
        <v>0</v>
      </c>
      <c r="U145" s="274"/>
      <c r="V145" s="274"/>
      <c r="X145" s="274" t="b">
        <f t="shared" si="3"/>
        <v>0</v>
      </c>
      <c r="Y145" s="274"/>
      <c r="Z145" s="274"/>
      <c r="AB145" s="274" t="b">
        <f t="shared" si="4"/>
        <v>0</v>
      </c>
      <c r="AC145" s="274"/>
      <c r="AD145" s="274"/>
    </row>
    <row r="146" spans="12:30" hidden="1">
      <c r="L146" s="274" t="b">
        <f>IF(L41="〇",109000)</f>
        <v>0</v>
      </c>
      <c r="M146" s="274"/>
      <c r="N146" s="274"/>
      <c r="P146" s="274" t="b">
        <f>IF(P41="〇",123000)</f>
        <v>0</v>
      </c>
      <c r="Q146" s="274"/>
      <c r="R146" s="274"/>
      <c r="T146" s="274" t="b">
        <f>IF(T41="〇",137000)</f>
        <v>0</v>
      </c>
      <c r="U146" s="274"/>
      <c r="V146" s="274"/>
      <c r="X146" s="274" t="b">
        <f t="shared" ref="X146:X148" si="7">IF(X41="〇",151000)</f>
        <v>0</v>
      </c>
      <c r="Y146" s="274"/>
      <c r="Z146" s="274"/>
      <c r="AB146" s="274" t="b">
        <f>IF(AB41="〇",163000)</f>
        <v>0</v>
      </c>
      <c r="AC146" s="274"/>
      <c r="AD146" s="274"/>
    </row>
    <row r="147" spans="12:30" hidden="1">
      <c r="L147" s="274" t="b">
        <f>IF(L42="〇",109000)</f>
        <v>0</v>
      </c>
      <c r="M147" s="274"/>
      <c r="N147" s="274"/>
      <c r="P147" s="274" t="b">
        <f>IF(P42="〇",123000)</f>
        <v>0</v>
      </c>
      <c r="Q147" s="274"/>
      <c r="R147" s="274"/>
      <c r="T147" s="274" t="b">
        <f t="shared" ref="T147:T148" si="8">IF(T42="〇",137000)</f>
        <v>0</v>
      </c>
      <c r="U147" s="274"/>
      <c r="V147" s="274"/>
      <c r="X147" s="274" t="b">
        <f t="shared" si="7"/>
        <v>0</v>
      </c>
      <c r="Y147" s="274"/>
      <c r="Z147" s="274"/>
      <c r="AB147" s="274" t="b">
        <f t="shared" ref="AB147:AB148" si="9">IF(AB42="〇",163000)</f>
        <v>0</v>
      </c>
      <c r="AC147" s="274"/>
      <c r="AD147" s="274"/>
    </row>
    <row r="148" spans="12:30" hidden="1">
      <c r="L148" s="274" t="b">
        <f>IF(L43="〇",109000)</f>
        <v>0</v>
      </c>
      <c r="M148" s="274"/>
      <c r="N148" s="274"/>
      <c r="P148" s="274" t="b">
        <f>IF(P43="〇",123000)</f>
        <v>0</v>
      </c>
      <c r="Q148" s="274"/>
      <c r="R148" s="274"/>
      <c r="T148" s="274" t="b">
        <f t="shared" si="8"/>
        <v>0</v>
      </c>
      <c r="U148" s="274"/>
      <c r="V148" s="274"/>
      <c r="X148" s="274" t="b">
        <f t="shared" si="7"/>
        <v>0</v>
      </c>
      <c r="Y148" s="274"/>
      <c r="Z148" s="274"/>
      <c r="AB148" s="274" t="b">
        <f t="shared" si="9"/>
        <v>0</v>
      </c>
      <c r="AC148" s="274"/>
      <c r="AD148" s="274"/>
    </row>
    <row r="149" spans="12:30" hidden="1">
      <c r="L149" s="274" t="b">
        <f t="shared" si="0"/>
        <v>0</v>
      </c>
      <c r="M149" s="274"/>
      <c r="N149" s="274"/>
      <c r="P149" s="274" t="b">
        <f t="shared" si="1"/>
        <v>0</v>
      </c>
      <c r="Q149" s="274"/>
      <c r="R149" s="274"/>
      <c r="T149" s="274" t="b">
        <f t="shared" si="2"/>
        <v>0</v>
      </c>
      <c r="U149" s="274"/>
      <c r="V149" s="274"/>
      <c r="X149" s="274" t="b">
        <f t="shared" si="3"/>
        <v>0</v>
      </c>
      <c r="Y149" s="274"/>
      <c r="Z149" s="274"/>
      <c r="AB149" s="274" t="b">
        <f t="shared" si="4"/>
        <v>0</v>
      </c>
      <c r="AC149" s="274"/>
      <c r="AD149" s="274"/>
    </row>
    <row r="150" spans="12:30" hidden="1">
      <c r="L150" s="274" t="b">
        <f>IF(L45="〇",217000)</f>
        <v>0</v>
      </c>
      <c r="M150" s="274"/>
      <c r="N150" s="274"/>
      <c r="P150" s="274" t="b">
        <f>IF(P45="〇",245000)</f>
        <v>0</v>
      </c>
      <c r="Q150" s="274"/>
      <c r="R150" s="274"/>
      <c r="T150" s="274" t="b">
        <f>IF(T45="〇",273000)</f>
        <v>0</v>
      </c>
      <c r="U150" s="274"/>
      <c r="V150" s="274"/>
      <c r="X150" s="274" t="b">
        <f>IF(X45="〇",301000)</f>
        <v>0</v>
      </c>
      <c r="Y150" s="274"/>
      <c r="Z150" s="274"/>
      <c r="AB150" s="274" t="b">
        <f>IF(AB45="〇",325000)</f>
        <v>0</v>
      </c>
      <c r="AC150" s="274"/>
      <c r="AD150" s="274"/>
    </row>
    <row r="151" spans="12:30" hidden="1">
      <c r="L151" s="274" t="b">
        <f>IF(L46="〇",217000)</f>
        <v>0</v>
      </c>
      <c r="M151" s="274"/>
      <c r="N151" s="274"/>
      <c r="P151" s="274" t="b">
        <f>IF(P46="〇",245000)</f>
        <v>0</v>
      </c>
      <c r="Q151" s="274"/>
      <c r="R151" s="274"/>
      <c r="T151" s="274" t="b">
        <f>IF(T46="〇",273000)</f>
        <v>0</v>
      </c>
      <c r="U151" s="274"/>
      <c r="V151" s="274"/>
      <c r="X151" s="274" t="b">
        <f>IF(X46="〇",301000)</f>
        <v>0</v>
      </c>
      <c r="Y151" s="274"/>
      <c r="Z151" s="274"/>
      <c r="AB151" s="274" t="b">
        <f>IF(AB46="〇",325000)</f>
        <v>0</v>
      </c>
      <c r="AC151" s="274"/>
      <c r="AD151" s="274"/>
    </row>
    <row r="152" spans="12:30" hidden="1">
      <c r="L152" s="274" t="b">
        <f t="shared" si="0"/>
        <v>0</v>
      </c>
      <c r="M152" s="274"/>
      <c r="N152" s="274"/>
      <c r="P152" s="274" t="b">
        <f t="shared" si="1"/>
        <v>0</v>
      </c>
      <c r="Q152" s="274"/>
      <c r="R152" s="274"/>
      <c r="T152" s="274" t="b">
        <f t="shared" si="2"/>
        <v>0</v>
      </c>
      <c r="U152" s="274"/>
      <c r="V152" s="274"/>
      <c r="X152" s="274" t="b">
        <f t="shared" si="3"/>
        <v>0</v>
      </c>
      <c r="Y152" s="274"/>
      <c r="Z152" s="274"/>
      <c r="AB152" s="274" t="b">
        <f t="shared" si="4"/>
        <v>0</v>
      </c>
      <c r="AC152" s="274"/>
      <c r="AD152" s="274"/>
    </row>
    <row r="153" spans="12:30" hidden="1">
      <c r="L153" s="274" t="b">
        <f>IF(L48="〇",325000)</f>
        <v>0</v>
      </c>
      <c r="M153" s="274"/>
      <c r="N153" s="274"/>
      <c r="P153" s="274" t="b">
        <f>IF(P48="〇",366000)</f>
        <v>0</v>
      </c>
      <c r="Q153" s="274"/>
      <c r="R153" s="274"/>
      <c r="T153" s="274" t="b">
        <f>IF(T48="〇",407000)</f>
        <v>0</v>
      </c>
      <c r="U153" s="274"/>
      <c r="V153" s="274"/>
      <c r="X153" s="274" t="b">
        <f>IF(X48="〇",448000)</f>
        <v>0</v>
      </c>
      <c r="Y153" s="274"/>
      <c r="Z153" s="274"/>
      <c r="AB153" s="274" t="b">
        <f>IF(AB48="〇",487000)</f>
        <v>0</v>
      </c>
      <c r="AC153" s="274"/>
      <c r="AD153" s="274"/>
    </row>
    <row r="154" spans="12:30" hidden="1">
      <c r="L154" s="274" t="b">
        <f t="shared" si="0"/>
        <v>0</v>
      </c>
      <c r="M154" s="274"/>
      <c r="N154" s="274"/>
      <c r="P154" s="274" t="b">
        <f t="shared" si="1"/>
        <v>0</v>
      </c>
      <c r="Q154" s="274"/>
      <c r="R154" s="274"/>
      <c r="T154" s="274" t="b">
        <f t="shared" si="2"/>
        <v>0</v>
      </c>
      <c r="U154" s="274"/>
      <c r="V154" s="274"/>
      <c r="X154" s="274" t="b">
        <f t="shared" si="3"/>
        <v>0</v>
      </c>
      <c r="Y154" s="274"/>
      <c r="Z154" s="274"/>
      <c r="AB154" s="274" t="b">
        <f t="shared" si="4"/>
        <v>0</v>
      </c>
      <c r="AC154" s="274"/>
      <c r="AD154" s="274"/>
    </row>
    <row r="155" spans="12:30" hidden="1">
      <c r="L155" s="274" t="b">
        <f t="shared" si="0"/>
        <v>0</v>
      </c>
      <c r="M155" s="274"/>
      <c r="N155" s="274"/>
      <c r="P155" s="274" t="b">
        <f t="shared" si="1"/>
        <v>0</v>
      </c>
      <c r="Q155" s="274"/>
      <c r="R155" s="274"/>
      <c r="T155" s="274" t="b">
        <f t="shared" si="2"/>
        <v>0</v>
      </c>
      <c r="U155" s="274"/>
      <c r="V155" s="274"/>
      <c r="X155" s="274" t="b">
        <f t="shared" si="3"/>
        <v>0</v>
      </c>
      <c r="Y155" s="274"/>
      <c r="Z155" s="274"/>
      <c r="AB155" s="274" t="b">
        <f t="shared" si="4"/>
        <v>0</v>
      </c>
      <c r="AC155" s="274"/>
      <c r="AD155" s="274"/>
    </row>
    <row r="156" spans="12:30" hidden="1">
      <c r="L156" s="274" t="b">
        <f>IF(L51="〇",109000)</f>
        <v>0</v>
      </c>
      <c r="M156" s="274"/>
      <c r="N156" s="274"/>
      <c r="P156" s="274" t="b">
        <f>IF(P51="〇",123000)</f>
        <v>0</v>
      </c>
      <c r="Q156" s="274"/>
      <c r="R156" s="274"/>
      <c r="T156" s="274" t="b">
        <f>IF(T51="〇",137000)</f>
        <v>0</v>
      </c>
      <c r="U156" s="274"/>
      <c r="V156" s="274"/>
      <c r="X156" s="274" t="b">
        <f t="shared" ref="X156:X158" si="10">IF(X51="〇",151000)</f>
        <v>0</v>
      </c>
      <c r="Y156" s="274"/>
      <c r="Z156" s="274"/>
      <c r="AB156" s="274" t="b">
        <f>IF(AB51="〇",163000)</f>
        <v>0</v>
      </c>
      <c r="AC156" s="274"/>
      <c r="AD156" s="274"/>
    </row>
    <row r="157" spans="12:30" hidden="1">
      <c r="L157" s="274" t="b">
        <f>IF(L52="〇",109000)</f>
        <v>0</v>
      </c>
      <c r="M157" s="274"/>
      <c r="N157" s="274"/>
      <c r="P157" s="274" t="b">
        <f>IF(P52="〇",123000)</f>
        <v>0</v>
      </c>
      <c r="Q157" s="274"/>
      <c r="R157" s="274"/>
      <c r="T157" s="274" t="b">
        <f t="shared" ref="T157:T158" si="11">IF(T52="〇",137000)</f>
        <v>0</v>
      </c>
      <c r="U157" s="274"/>
      <c r="V157" s="274"/>
      <c r="X157" s="274" t="b">
        <f t="shared" si="10"/>
        <v>0</v>
      </c>
      <c r="Y157" s="274"/>
      <c r="Z157" s="274"/>
      <c r="AB157" s="274" t="b">
        <f t="shared" ref="AB157:AB158" si="12">IF(AB52="〇",163000)</f>
        <v>0</v>
      </c>
      <c r="AC157" s="274"/>
      <c r="AD157" s="274"/>
    </row>
    <row r="158" spans="12:30" hidden="1">
      <c r="L158" s="274" t="b">
        <f>IF(L53="〇",109000)</f>
        <v>0</v>
      </c>
      <c r="M158" s="274"/>
      <c r="N158" s="274"/>
      <c r="P158" s="274" t="b">
        <f>IF(P53="〇",123000)</f>
        <v>0</v>
      </c>
      <c r="Q158" s="274"/>
      <c r="R158" s="274"/>
      <c r="T158" s="274" t="b">
        <f t="shared" si="11"/>
        <v>0</v>
      </c>
      <c r="U158" s="274"/>
      <c r="V158" s="274"/>
      <c r="X158" s="274" t="b">
        <f t="shared" si="10"/>
        <v>0</v>
      </c>
      <c r="Y158" s="274"/>
      <c r="Z158" s="274"/>
      <c r="AB158" s="274" t="b">
        <f t="shared" si="12"/>
        <v>0</v>
      </c>
      <c r="AC158" s="274"/>
      <c r="AD158" s="274"/>
    </row>
    <row r="159" spans="12:30" hidden="1">
      <c r="L159" s="274" t="b">
        <f t="shared" si="0"/>
        <v>0</v>
      </c>
      <c r="M159" s="274"/>
      <c r="N159" s="274"/>
      <c r="P159" s="274" t="b">
        <f t="shared" si="1"/>
        <v>0</v>
      </c>
      <c r="Q159" s="274"/>
      <c r="R159" s="274"/>
      <c r="T159" s="274" t="b">
        <f t="shared" si="2"/>
        <v>0</v>
      </c>
      <c r="U159" s="274"/>
      <c r="V159" s="274"/>
      <c r="X159" s="274" t="b">
        <f t="shared" si="3"/>
        <v>0</v>
      </c>
      <c r="Y159" s="274"/>
      <c r="Z159" s="274"/>
      <c r="AB159" s="274" t="b">
        <f t="shared" si="4"/>
        <v>0</v>
      </c>
      <c r="AC159" s="274"/>
      <c r="AD159" s="274"/>
    </row>
    <row r="160" spans="12:30" hidden="1">
      <c r="L160" s="274" t="b">
        <f>IF(L55="〇",217000)</f>
        <v>0</v>
      </c>
      <c r="M160" s="274"/>
      <c r="N160" s="274"/>
      <c r="P160" s="274" t="b">
        <f>IF(P55="〇",245000)</f>
        <v>0</v>
      </c>
      <c r="Q160" s="274"/>
      <c r="R160" s="274"/>
      <c r="T160" s="274" t="b">
        <f>IF(T55="〇",273000)</f>
        <v>0</v>
      </c>
      <c r="U160" s="274"/>
      <c r="V160" s="274"/>
      <c r="X160" s="274" t="b">
        <f>IF(X55="〇",301000)</f>
        <v>0</v>
      </c>
      <c r="Y160" s="274"/>
      <c r="Z160" s="274"/>
      <c r="AB160" s="274" t="b">
        <f>IF(AB55="〇",325000)</f>
        <v>0</v>
      </c>
      <c r="AC160" s="274"/>
      <c r="AD160" s="274"/>
    </row>
    <row r="161" spans="12:34" hidden="1">
      <c r="L161" s="274" t="b">
        <f>IF(L56="〇",217000)</f>
        <v>0</v>
      </c>
      <c r="M161" s="274"/>
      <c r="N161" s="274"/>
      <c r="P161" s="274" t="b">
        <f>IF(P56="〇",245000)</f>
        <v>0</v>
      </c>
      <c r="Q161" s="274"/>
      <c r="R161" s="274"/>
      <c r="T161" s="274" t="b">
        <f>IF(T56="〇",273000)</f>
        <v>0</v>
      </c>
      <c r="U161" s="274"/>
      <c r="V161" s="274"/>
      <c r="X161" s="274" t="b">
        <f>IF(X56="〇",301000)</f>
        <v>0</v>
      </c>
      <c r="Y161" s="274"/>
      <c r="Z161" s="274"/>
      <c r="AB161" s="274" t="b">
        <f>IF(AB56="〇",325000)</f>
        <v>0</v>
      </c>
      <c r="AC161" s="274"/>
      <c r="AD161" s="274"/>
    </row>
    <row r="162" spans="12:34" hidden="1">
      <c r="L162" s="274" t="b">
        <f t="shared" si="0"/>
        <v>0</v>
      </c>
      <c r="M162" s="274"/>
      <c r="N162" s="274"/>
      <c r="P162" s="274" t="b">
        <f t="shared" si="1"/>
        <v>0</v>
      </c>
      <c r="Q162" s="274"/>
      <c r="R162" s="274"/>
      <c r="T162" s="274" t="b">
        <f t="shared" si="2"/>
        <v>0</v>
      </c>
      <c r="U162" s="274"/>
      <c r="V162" s="274"/>
      <c r="X162" s="274" t="b">
        <f t="shared" si="3"/>
        <v>0</v>
      </c>
      <c r="Y162" s="274"/>
      <c r="Z162" s="274"/>
      <c r="AB162" s="274" t="b">
        <f t="shared" si="4"/>
        <v>0</v>
      </c>
      <c r="AC162" s="274"/>
      <c r="AD162" s="274"/>
    </row>
    <row r="163" spans="12:34" hidden="1">
      <c r="L163" s="274" t="b">
        <f>IF(L58="〇",325000)</f>
        <v>0</v>
      </c>
      <c r="M163" s="274"/>
      <c r="N163" s="274"/>
      <c r="P163" s="274" t="b">
        <f>IF(P58="〇",366000)</f>
        <v>0</v>
      </c>
      <c r="Q163" s="274"/>
      <c r="R163" s="274"/>
      <c r="T163" s="274" t="b">
        <f>IF(T58="〇",407000)</f>
        <v>0</v>
      </c>
      <c r="U163" s="274"/>
      <c r="V163" s="274"/>
      <c r="X163" s="274" t="b">
        <f>IF(X58="〇",448000)</f>
        <v>0</v>
      </c>
      <c r="Y163" s="274"/>
      <c r="Z163" s="274"/>
      <c r="AB163" s="274" t="b">
        <f>IF(AB58="〇",487000)</f>
        <v>0</v>
      </c>
      <c r="AC163" s="274"/>
      <c r="AD163" s="274"/>
    </row>
    <row r="164" spans="12:34" hidden="1">
      <c r="L164" s="274" t="b">
        <f t="shared" si="0"/>
        <v>0</v>
      </c>
      <c r="M164" s="274"/>
      <c r="N164" s="274"/>
      <c r="P164" s="274" t="b">
        <f t="shared" si="1"/>
        <v>0</v>
      </c>
      <c r="Q164" s="274"/>
      <c r="R164" s="274"/>
      <c r="T164" s="274" t="b">
        <f t="shared" si="2"/>
        <v>0</v>
      </c>
      <c r="U164" s="274"/>
      <c r="V164" s="274"/>
      <c r="X164" s="274" t="b">
        <f t="shared" si="3"/>
        <v>0</v>
      </c>
      <c r="Y164" s="274"/>
      <c r="Z164" s="274"/>
      <c r="AB164" s="274" t="b">
        <f t="shared" si="4"/>
        <v>0</v>
      </c>
      <c r="AC164" s="274"/>
      <c r="AD164" s="274"/>
    </row>
    <row r="165" spans="12:34" hidden="1">
      <c r="L165" s="274" t="b">
        <f t="shared" si="0"/>
        <v>0</v>
      </c>
      <c r="M165" s="274"/>
      <c r="N165" s="274"/>
      <c r="P165" s="274" t="b">
        <f t="shared" si="1"/>
        <v>0</v>
      </c>
      <c r="Q165" s="274"/>
      <c r="R165" s="274"/>
      <c r="T165" s="274" t="b">
        <f t="shared" si="2"/>
        <v>0</v>
      </c>
      <c r="U165" s="274"/>
      <c r="V165" s="274"/>
      <c r="X165" s="274" t="b">
        <f t="shared" si="3"/>
        <v>0</v>
      </c>
      <c r="Y165" s="274"/>
      <c r="Z165" s="274"/>
      <c r="AB165" s="274" t="b">
        <f t="shared" si="4"/>
        <v>0</v>
      </c>
      <c r="AC165" s="274"/>
      <c r="AD165" s="274"/>
    </row>
    <row r="166" spans="12:34" hidden="1">
      <c r="L166" s="274" t="b">
        <f>IF(L61="〇",109000)</f>
        <v>0</v>
      </c>
      <c r="M166" s="274"/>
      <c r="N166" s="274"/>
      <c r="P166" s="274" t="b">
        <f>IF(P61="〇",123000)</f>
        <v>0</v>
      </c>
      <c r="Q166" s="274"/>
      <c r="R166" s="274"/>
      <c r="T166" s="274" t="b">
        <f>IF(T61="〇",137000)</f>
        <v>0</v>
      </c>
      <c r="U166" s="274"/>
      <c r="V166" s="274"/>
      <c r="X166" s="274" t="b">
        <f t="shared" ref="X166:X168" si="13">IF(X61="〇",151000)</f>
        <v>0</v>
      </c>
      <c r="Y166" s="274"/>
      <c r="Z166" s="274"/>
      <c r="AB166" s="274" t="b">
        <f>IF(AB61="〇",163000)</f>
        <v>0</v>
      </c>
      <c r="AC166" s="274"/>
      <c r="AD166" s="274"/>
    </row>
    <row r="167" spans="12:34" hidden="1">
      <c r="L167" s="274" t="b">
        <f>IF(L62="〇",109000)</f>
        <v>0</v>
      </c>
      <c r="M167" s="274"/>
      <c r="N167" s="274"/>
      <c r="P167" s="274" t="b">
        <f>IF(P62="〇",123000)</f>
        <v>0</v>
      </c>
      <c r="Q167" s="274"/>
      <c r="R167" s="274"/>
      <c r="T167" s="274" t="b">
        <f t="shared" ref="T167:T168" si="14">IF(T62="〇",137000)</f>
        <v>0</v>
      </c>
      <c r="U167" s="274"/>
      <c r="V167" s="274"/>
      <c r="X167" s="274" t="b">
        <f t="shared" si="13"/>
        <v>0</v>
      </c>
      <c r="Y167" s="274"/>
      <c r="Z167" s="274"/>
      <c r="AB167" s="274" t="b">
        <f t="shared" ref="AB167:AB168" si="15">IF(AB62="〇",163000)</f>
        <v>0</v>
      </c>
      <c r="AC167" s="274"/>
      <c r="AD167" s="274"/>
    </row>
    <row r="168" spans="12:34" hidden="1">
      <c r="L168" s="274" t="b">
        <f>IF(L63="〇",109000)</f>
        <v>0</v>
      </c>
      <c r="M168" s="274"/>
      <c r="N168" s="274"/>
      <c r="P168" s="274" t="b">
        <f>IF(P63="〇",123000)</f>
        <v>0</v>
      </c>
      <c r="Q168" s="274"/>
      <c r="R168" s="274"/>
      <c r="T168" s="274" t="b">
        <f t="shared" si="14"/>
        <v>0</v>
      </c>
      <c r="U168" s="274"/>
      <c r="V168" s="274"/>
      <c r="X168" s="274" t="b">
        <f t="shared" si="13"/>
        <v>0</v>
      </c>
      <c r="Y168" s="274"/>
      <c r="Z168" s="274"/>
      <c r="AB168" s="274" t="b">
        <f t="shared" si="15"/>
        <v>0</v>
      </c>
      <c r="AC168" s="274"/>
      <c r="AD168" s="274"/>
    </row>
    <row r="169" spans="12:34" hidden="1">
      <c r="L169" s="274" t="b">
        <f t="shared" si="0"/>
        <v>0</v>
      </c>
      <c r="M169" s="274"/>
      <c r="N169" s="274"/>
      <c r="P169" s="274" t="b">
        <f t="shared" si="1"/>
        <v>0</v>
      </c>
      <c r="Q169" s="274"/>
      <c r="R169" s="274"/>
      <c r="T169" s="274" t="b">
        <f t="shared" si="2"/>
        <v>0</v>
      </c>
      <c r="U169" s="274"/>
      <c r="V169" s="274"/>
      <c r="X169" s="274" t="b">
        <f t="shared" si="3"/>
        <v>0</v>
      </c>
      <c r="Y169" s="274"/>
      <c r="Z169" s="274"/>
      <c r="AB169" s="274" t="b">
        <f t="shared" si="4"/>
        <v>0</v>
      </c>
      <c r="AC169" s="274"/>
      <c r="AD169" s="274"/>
    </row>
    <row r="170" spans="12:34" hidden="1">
      <c r="L170" s="274" t="b">
        <f>IF(L65="〇",217000)</f>
        <v>0</v>
      </c>
      <c r="M170" s="274"/>
      <c r="N170" s="274"/>
      <c r="P170" s="274" t="b">
        <f>IF(P65="〇",245000)</f>
        <v>0</v>
      </c>
      <c r="Q170" s="274"/>
      <c r="R170" s="274"/>
      <c r="T170" s="274" t="b">
        <f>IF(T65="〇",273000)</f>
        <v>0</v>
      </c>
      <c r="U170" s="274"/>
      <c r="V170" s="274"/>
      <c r="X170" s="274" t="b">
        <f>IF(X65="〇",301000)</f>
        <v>0</v>
      </c>
      <c r="Y170" s="274"/>
      <c r="Z170" s="274"/>
      <c r="AB170" s="274" t="b">
        <f>IF(AB65="〇",325000)</f>
        <v>0</v>
      </c>
      <c r="AC170" s="274"/>
      <c r="AD170" s="274"/>
    </row>
    <row r="171" spans="12:34" hidden="1">
      <c r="L171" s="274" t="b">
        <f>IF(L66="〇",217000)</f>
        <v>0</v>
      </c>
      <c r="M171" s="274"/>
      <c r="N171" s="274"/>
      <c r="P171" s="274" t="b">
        <f>IF(P66="〇",245000)</f>
        <v>0</v>
      </c>
      <c r="Q171" s="274"/>
      <c r="R171" s="274"/>
      <c r="T171" s="274" t="b">
        <f>IF(T66="〇",273000)</f>
        <v>0</v>
      </c>
      <c r="U171" s="274"/>
      <c r="V171" s="274"/>
      <c r="X171" s="274" t="b">
        <f>IF(X66="〇",301000)</f>
        <v>0</v>
      </c>
      <c r="Y171" s="274"/>
      <c r="Z171" s="274"/>
      <c r="AB171" s="274" t="b">
        <f>IF(AB66="〇",325000)</f>
        <v>0</v>
      </c>
      <c r="AC171" s="274"/>
      <c r="AD171" s="274"/>
    </row>
    <row r="172" spans="12:34" hidden="1">
      <c r="L172" s="274" t="b">
        <f t="shared" si="0"/>
        <v>0</v>
      </c>
      <c r="M172" s="274"/>
      <c r="N172" s="274"/>
      <c r="P172" s="274" t="b">
        <f t="shared" si="1"/>
        <v>0</v>
      </c>
      <c r="Q172" s="274"/>
      <c r="R172" s="274"/>
      <c r="T172" s="274" t="b">
        <f t="shared" si="2"/>
        <v>0</v>
      </c>
      <c r="U172" s="274"/>
      <c r="V172" s="274"/>
      <c r="X172" s="274" t="b">
        <f t="shared" si="3"/>
        <v>0</v>
      </c>
      <c r="Y172" s="274"/>
      <c r="Z172" s="274"/>
      <c r="AB172" s="274" t="b">
        <f t="shared" si="4"/>
        <v>0</v>
      </c>
      <c r="AC172" s="274"/>
      <c r="AD172" s="274"/>
    </row>
    <row r="173" spans="12:34" hidden="1">
      <c r="L173" s="274" t="b">
        <f>IF(L68="〇",325000)</f>
        <v>0</v>
      </c>
      <c r="M173" s="274"/>
      <c r="N173" s="274"/>
      <c r="P173" s="274" t="b">
        <f>IF(P68="〇",366000)</f>
        <v>0</v>
      </c>
      <c r="Q173" s="274"/>
      <c r="R173" s="274"/>
      <c r="T173" s="274" t="b">
        <f>IF(T68="〇",407000)</f>
        <v>0</v>
      </c>
      <c r="U173" s="274"/>
      <c r="V173" s="274"/>
      <c r="X173" s="274" t="b">
        <f>IF(X68="〇",448000)</f>
        <v>0</v>
      </c>
      <c r="Y173" s="274"/>
      <c r="Z173" s="274"/>
      <c r="AB173" s="274" t="b">
        <f>IF(AB68="〇",487000)</f>
        <v>0</v>
      </c>
      <c r="AC173" s="274"/>
      <c r="AD173" s="274"/>
    </row>
    <row r="175" spans="12:34" hidden="1">
      <c r="L175" s="274" t="b">
        <f>IF(L79="〇",M79)</f>
        <v>0</v>
      </c>
      <c r="M175" s="274"/>
      <c r="N175" s="274"/>
      <c r="P175" s="274" t="b">
        <f>IF(P79="〇",Q79)</f>
        <v>0</v>
      </c>
      <c r="Q175" s="274"/>
      <c r="R175" s="274"/>
      <c r="T175" s="274" t="b">
        <f>IF(T79="〇",U79)</f>
        <v>0</v>
      </c>
      <c r="U175" s="274"/>
      <c r="V175" s="274"/>
      <c r="X175" s="274" t="b">
        <f>IF(X79="〇",Y79)</f>
        <v>0</v>
      </c>
      <c r="Y175" s="274"/>
      <c r="Z175" s="274"/>
      <c r="AB175" s="274" t="b">
        <f>IF(AB79="〇",AC79)</f>
        <v>0</v>
      </c>
      <c r="AC175" s="274"/>
      <c r="AD175" s="274"/>
      <c r="AF175" s="274" t="b">
        <f>IF(AF79="〇",AG79)</f>
        <v>0</v>
      </c>
      <c r="AG175" s="274"/>
      <c r="AH175" s="274"/>
    </row>
    <row r="176" spans="12:34" hidden="1">
      <c r="L176" s="274" t="b">
        <f>IF(L80="〇",$L$175)</f>
        <v>0</v>
      </c>
      <c r="M176" s="274"/>
      <c r="N176" s="274"/>
      <c r="P176" s="274" t="b">
        <f>IF(P80="〇",$P$175)</f>
        <v>0</v>
      </c>
      <c r="Q176" s="274"/>
      <c r="R176" s="274"/>
      <c r="T176" s="274" t="b">
        <f>IF(T80="〇",$T$175)</f>
        <v>0</v>
      </c>
      <c r="U176" s="274"/>
      <c r="V176" s="274"/>
      <c r="X176" s="274" t="b">
        <f>IF(X80="〇",$X$175)</f>
        <v>0</v>
      </c>
      <c r="Y176" s="274"/>
      <c r="Z176" s="274"/>
      <c r="AB176" s="274" t="b">
        <f>IF(AB80="〇",$X$175)</f>
        <v>0</v>
      </c>
      <c r="AC176" s="274"/>
      <c r="AD176" s="274"/>
      <c r="AF176" s="274" t="b">
        <f>IF(AF80="〇",$AF$175)</f>
        <v>0</v>
      </c>
      <c r="AG176" s="274"/>
      <c r="AH176" s="274"/>
    </row>
    <row r="177" spans="12:34" hidden="1">
      <c r="L177" s="274" t="b">
        <f>IF(L81="〇",$L$175)</f>
        <v>0</v>
      </c>
      <c r="M177" s="274"/>
      <c r="N177" s="274"/>
      <c r="P177" s="274" t="b">
        <f>IF(P81="〇",$P$175)</f>
        <v>0</v>
      </c>
      <c r="Q177" s="274"/>
      <c r="R177" s="274"/>
      <c r="T177" s="274" t="b">
        <f>IF(T81="〇",$T$175)</f>
        <v>0</v>
      </c>
      <c r="U177" s="274"/>
      <c r="V177" s="274"/>
      <c r="X177" s="274" t="b">
        <f>IF(X81="〇",$X$175)</f>
        <v>0</v>
      </c>
      <c r="Y177" s="274"/>
      <c r="Z177" s="274"/>
      <c r="AB177" s="274" t="b">
        <f>IF(AB81="〇",$X$175)</f>
        <v>0</v>
      </c>
      <c r="AC177" s="274"/>
      <c r="AD177" s="274"/>
      <c r="AF177" s="274" t="b">
        <f>IF(AF81="〇",$AF$175)</f>
        <v>0</v>
      </c>
      <c r="AG177" s="274"/>
      <c r="AH177" s="274"/>
    </row>
    <row r="178" spans="12:34" hidden="1">
      <c r="L178" s="274" t="b">
        <f>IF(L82="〇",$L$175)</f>
        <v>0</v>
      </c>
      <c r="M178" s="274"/>
      <c r="N178" s="274"/>
      <c r="P178" s="274" t="b">
        <f t="shared" ref="P178:P185" si="16">IF(P82="〇",Q82)</f>
        <v>0</v>
      </c>
      <c r="Q178" s="274"/>
      <c r="R178" s="274"/>
      <c r="T178" s="274" t="b">
        <f t="shared" ref="T178:T185" si="17">IF(T82="〇",U82)</f>
        <v>0</v>
      </c>
      <c r="U178" s="274"/>
      <c r="V178" s="274"/>
      <c r="X178" s="274" t="b">
        <f t="shared" ref="X178:X185" si="18">IF(X82="〇",Y82)</f>
        <v>0</v>
      </c>
      <c r="Y178" s="274"/>
      <c r="Z178" s="274"/>
      <c r="AB178" s="274" t="b">
        <f t="shared" ref="AB178:AB185" si="19">IF(AB82="〇",AC82)</f>
        <v>0</v>
      </c>
      <c r="AC178" s="274"/>
      <c r="AD178" s="274"/>
      <c r="AF178" s="274" t="b">
        <f t="shared" ref="AF178:AF185" si="20">IF(AF82="〇",AG82)</f>
        <v>0</v>
      </c>
      <c r="AG178" s="274"/>
      <c r="AH178" s="274"/>
    </row>
    <row r="179" spans="12:34" hidden="1">
      <c r="L179" s="274" t="b">
        <f>IF(L83="〇",$L$178)</f>
        <v>0</v>
      </c>
      <c r="M179" s="274"/>
      <c r="N179" s="274"/>
      <c r="P179" s="274" t="b">
        <f>IF(P83="〇",$P$178)</f>
        <v>0</v>
      </c>
      <c r="Q179" s="274"/>
      <c r="R179" s="274"/>
      <c r="T179" s="274" t="b">
        <f>IF(T83="〇",$T$178)</f>
        <v>0</v>
      </c>
      <c r="U179" s="274"/>
      <c r="V179" s="274"/>
      <c r="X179" s="274" t="b">
        <f>IF(X83="〇",$X$178)</f>
        <v>0</v>
      </c>
      <c r="Y179" s="274"/>
      <c r="Z179" s="274"/>
      <c r="AB179" s="274" t="b">
        <f>IF(AB83="〇",$X$175)</f>
        <v>0</v>
      </c>
      <c r="AC179" s="274"/>
      <c r="AD179" s="274"/>
      <c r="AF179" s="274" t="b">
        <f>IF(AF83="〇",$AF$175)</f>
        <v>0</v>
      </c>
      <c r="AG179" s="274"/>
      <c r="AH179" s="274"/>
    </row>
    <row r="180" spans="12:34" hidden="1">
      <c r="L180" s="274" t="b">
        <f>IF(L84="〇",$L$178)</f>
        <v>0</v>
      </c>
      <c r="M180" s="274"/>
      <c r="N180" s="274"/>
      <c r="P180" s="274" t="b">
        <f>IF(P84="〇",$P$178)</f>
        <v>0</v>
      </c>
      <c r="Q180" s="274"/>
      <c r="R180" s="274"/>
      <c r="T180" s="274" t="b">
        <f>IF(T84="〇",$T$178)</f>
        <v>0</v>
      </c>
      <c r="U180" s="274"/>
      <c r="V180" s="274"/>
      <c r="X180" s="274" t="b">
        <f>IF(X84="〇",$X$178)</f>
        <v>0</v>
      </c>
      <c r="Y180" s="274"/>
      <c r="Z180" s="274"/>
      <c r="AB180" s="274" t="b">
        <f>IF(AB84="〇",$X$175)</f>
        <v>0</v>
      </c>
      <c r="AC180" s="274"/>
      <c r="AD180" s="274"/>
      <c r="AF180" s="274" t="b">
        <f>IF(AF84="〇",$AF$175)</f>
        <v>0</v>
      </c>
      <c r="AG180" s="274"/>
      <c r="AH180" s="274"/>
    </row>
    <row r="181" spans="12:34" hidden="1">
      <c r="L181" s="274" t="b">
        <f t="shared" ref="L181:L185" si="21">IF(L85="〇",M85)</f>
        <v>0</v>
      </c>
      <c r="M181" s="274"/>
      <c r="N181" s="274"/>
      <c r="P181" s="274" t="b">
        <f t="shared" si="16"/>
        <v>0</v>
      </c>
      <c r="Q181" s="274"/>
      <c r="R181" s="274"/>
      <c r="T181" s="274" t="b">
        <f t="shared" si="17"/>
        <v>0</v>
      </c>
      <c r="U181" s="274"/>
      <c r="V181" s="274"/>
      <c r="X181" s="274" t="b">
        <f t="shared" si="18"/>
        <v>0</v>
      </c>
      <c r="Y181" s="274"/>
      <c r="Z181" s="274"/>
      <c r="AB181" s="274" t="b">
        <f t="shared" si="19"/>
        <v>0</v>
      </c>
      <c r="AC181" s="274"/>
      <c r="AD181" s="274"/>
      <c r="AF181" s="274" t="b">
        <f t="shared" si="20"/>
        <v>0</v>
      </c>
      <c r="AG181" s="274"/>
      <c r="AH181" s="274"/>
    </row>
    <row r="182" spans="12:34" hidden="1">
      <c r="L182" s="274" t="b">
        <f t="shared" si="21"/>
        <v>0</v>
      </c>
      <c r="M182" s="274"/>
      <c r="N182" s="274"/>
      <c r="P182" s="274" t="b">
        <f t="shared" si="16"/>
        <v>0</v>
      </c>
      <c r="Q182" s="274"/>
      <c r="R182" s="274"/>
      <c r="T182" s="274" t="b">
        <f t="shared" si="17"/>
        <v>0</v>
      </c>
      <c r="U182" s="274"/>
      <c r="V182" s="274"/>
      <c r="X182" s="274" t="b">
        <f t="shared" si="18"/>
        <v>0</v>
      </c>
      <c r="Y182" s="274"/>
      <c r="Z182" s="274"/>
      <c r="AB182" s="274" t="b">
        <f t="shared" si="19"/>
        <v>0</v>
      </c>
      <c r="AC182" s="274"/>
      <c r="AD182" s="274"/>
      <c r="AF182" s="274" t="b">
        <f t="shared" si="20"/>
        <v>0</v>
      </c>
      <c r="AG182" s="274"/>
      <c r="AH182" s="274"/>
    </row>
    <row r="183" spans="12:34" hidden="1">
      <c r="L183" s="274" t="b">
        <f t="shared" si="21"/>
        <v>0</v>
      </c>
      <c r="M183" s="274"/>
      <c r="N183" s="274"/>
      <c r="P183" s="274" t="b">
        <f t="shared" si="16"/>
        <v>0</v>
      </c>
      <c r="Q183" s="274"/>
      <c r="R183" s="274"/>
      <c r="T183" s="274" t="b">
        <f t="shared" si="17"/>
        <v>0</v>
      </c>
      <c r="U183" s="274"/>
      <c r="V183" s="274"/>
      <c r="X183" s="274" t="b">
        <f t="shared" si="18"/>
        <v>0</v>
      </c>
      <c r="Y183" s="274"/>
      <c r="Z183" s="274"/>
      <c r="AB183" s="274" t="b">
        <f t="shared" si="19"/>
        <v>0</v>
      </c>
      <c r="AC183" s="274"/>
      <c r="AD183" s="274"/>
      <c r="AF183" s="274" t="b">
        <f t="shared" si="20"/>
        <v>0</v>
      </c>
      <c r="AG183" s="274"/>
      <c r="AH183" s="274"/>
    </row>
    <row r="184" spans="12:34" hidden="1">
      <c r="L184" s="274" t="b">
        <f t="shared" si="21"/>
        <v>0</v>
      </c>
      <c r="M184" s="274"/>
      <c r="N184" s="274"/>
      <c r="P184" s="274" t="b">
        <f t="shared" si="16"/>
        <v>0</v>
      </c>
      <c r="Q184" s="274"/>
      <c r="R184" s="274"/>
      <c r="T184" s="274" t="b">
        <f t="shared" si="17"/>
        <v>0</v>
      </c>
      <c r="U184" s="274"/>
      <c r="V184" s="274"/>
      <c r="X184" s="274" t="b">
        <f t="shared" si="18"/>
        <v>0</v>
      </c>
      <c r="Y184" s="274"/>
      <c r="Z184" s="274"/>
      <c r="AB184" s="274" t="b">
        <f t="shared" si="19"/>
        <v>0</v>
      </c>
      <c r="AC184" s="274"/>
      <c r="AD184" s="274"/>
      <c r="AF184" s="274" t="b">
        <f t="shared" si="20"/>
        <v>0</v>
      </c>
      <c r="AG184" s="274"/>
      <c r="AH184" s="274"/>
    </row>
    <row r="185" spans="12:34" hidden="1">
      <c r="L185" s="274" t="b">
        <f t="shared" si="21"/>
        <v>0</v>
      </c>
      <c r="M185" s="274"/>
      <c r="N185" s="274"/>
      <c r="P185" s="274" t="b">
        <f t="shared" si="16"/>
        <v>0</v>
      </c>
      <c r="Q185" s="274"/>
      <c r="R185" s="274"/>
      <c r="T185" s="274" t="b">
        <f t="shared" si="17"/>
        <v>0</v>
      </c>
      <c r="U185" s="274"/>
      <c r="V185" s="274"/>
      <c r="X185" s="274" t="b">
        <f t="shared" si="18"/>
        <v>0</v>
      </c>
      <c r="Y185" s="274"/>
      <c r="Z185" s="274"/>
      <c r="AB185" s="274" t="b">
        <f t="shared" si="19"/>
        <v>0</v>
      </c>
      <c r="AC185" s="274"/>
      <c r="AD185" s="274"/>
      <c r="AF185" s="274" t="b">
        <f t="shared" si="20"/>
        <v>0</v>
      </c>
      <c r="AG185" s="274"/>
      <c r="AH185" s="274"/>
    </row>
    <row r="186" spans="12:34" hidden="1">
      <c r="L186" s="274" t="b">
        <f>IF(L92="〇",M92)</f>
        <v>0</v>
      </c>
      <c r="M186" s="274"/>
      <c r="N186" s="274"/>
      <c r="P186" s="274" t="b">
        <f>IF(P92="〇",Q92)</f>
        <v>0</v>
      </c>
      <c r="Q186" s="274"/>
      <c r="R186" s="274"/>
      <c r="T186" s="274" t="b">
        <f>IF(T92="〇",U92)</f>
        <v>0</v>
      </c>
      <c r="U186" s="274"/>
      <c r="V186" s="274"/>
      <c r="X186" s="274" t="b">
        <f>IF(X92="〇",Y92)</f>
        <v>0</v>
      </c>
      <c r="Y186" s="274"/>
      <c r="Z186" s="274"/>
      <c r="AB186" s="274" t="b">
        <f>IF(AB92="〇",AC92)</f>
        <v>0</v>
      </c>
      <c r="AC186" s="274"/>
      <c r="AD186" s="274"/>
      <c r="AF186" s="274" t="b">
        <f>IF(AF92="〇",AG92)</f>
        <v>0</v>
      </c>
      <c r="AG186" s="274"/>
      <c r="AH186" s="274"/>
    </row>
    <row r="187" spans="12:34" hidden="1">
      <c r="L187" s="274" t="b">
        <f>IF(L93="〇",$L$175)</f>
        <v>0</v>
      </c>
      <c r="M187" s="274"/>
      <c r="N187" s="274"/>
      <c r="P187" s="274" t="b">
        <f>IF(P93="〇",$P$175)</f>
        <v>0</v>
      </c>
      <c r="Q187" s="274"/>
      <c r="R187" s="274"/>
      <c r="T187" s="274" t="b">
        <f>IF(T93="〇",$T$175)</f>
        <v>0</v>
      </c>
      <c r="U187" s="274"/>
      <c r="V187" s="274"/>
      <c r="X187" s="274" t="b">
        <f>IF(X93="〇",$X$175)</f>
        <v>0</v>
      </c>
      <c r="Y187" s="274"/>
      <c r="Z187" s="274"/>
      <c r="AB187" s="274" t="b">
        <f>IF(AB93="〇",$X$175)</f>
        <v>0</v>
      </c>
      <c r="AC187" s="274"/>
      <c r="AD187" s="274"/>
      <c r="AF187" s="274" t="b">
        <f>IF(AF93="〇",$AF$175)</f>
        <v>0</v>
      </c>
      <c r="AG187" s="274"/>
      <c r="AH187" s="274"/>
    </row>
    <row r="188" spans="12:34" hidden="1">
      <c r="L188" s="274" t="b">
        <f t="shared" ref="L188:L191" si="22">IF(L94="〇",$L$175)</f>
        <v>0</v>
      </c>
      <c r="M188" s="274"/>
      <c r="N188" s="274"/>
      <c r="P188" s="274" t="b">
        <f t="shared" ref="P188:P191" si="23">IF(P94="〇",$P$175)</f>
        <v>0</v>
      </c>
      <c r="Q188" s="274"/>
      <c r="R188" s="274"/>
      <c r="T188" s="274" t="b">
        <f t="shared" ref="T188:T191" si="24">IF(T94="〇",$T$175)</f>
        <v>0</v>
      </c>
      <c r="U188" s="274"/>
      <c r="V188" s="274"/>
      <c r="X188" s="274" t="b">
        <f t="shared" ref="X188:X191" si="25">IF(X94="〇",$X$175)</f>
        <v>0</v>
      </c>
      <c r="Y188" s="274"/>
      <c r="Z188" s="274"/>
      <c r="AB188" s="274" t="b">
        <f t="shared" ref="AB188:AB191" si="26">IF(AB94="〇",$X$175)</f>
        <v>0</v>
      </c>
      <c r="AC188" s="274"/>
      <c r="AD188" s="274"/>
      <c r="AF188" s="274" t="b">
        <f t="shared" ref="AF188:AF191" si="27">IF(AF94="〇",$AF$175)</f>
        <v>0</v>
      </c>
      <c r="AG188" s="274"/>
      <c r="AH188" s="274"/>
    </row>
    <row r="189" spans="12:34" hidden="1">
      <c r="L189" s="275" t="b">
        <f>IF(L95="〇",M95)</f>
        <v>0</v>
      </c>
      <c r="M189" s="275"/>
      <c r="N189" s="275"/>
      <c r="P189" s="275" t="b">
        <f>IF(P95="〇",Q95)</f>
        <v>0</v>
      </c>
      <c r="Q189" s="275"/>
      <c r="R189" s="275"/>
      <c r="T189" s="275" t="b">
        <f>IF(T95="〇",U95)</f>
        <v>0</v>
      </c>
      <c r="U189" s="275"/>
      <c r="V189" s="275"/>
      <c r="X189" s="275" t="b">
        <f>IF(X95="〇",Y95)</f>
        <v>0</v>
      </c>
      <c r="Y189" s="275"/>
      <c r="Z189" s="275"/>
      <c r="AB189" s="275" t="b">
        <f>IF(AB95="〇",AC95)</f>
        <v>0</v>
      </c>
      <c r="AC189" s="275"/>
      <c r="AD189" s="275"/>
      <c r="AF189" s="275" t="b">
        <f>IF(AF95="〇",AG95)</f>
        <v>0</v>
      </c>
      <c r="AG189" s="275"/>
      <c r="AH189" s="275"/>
    </row>
    <row r="190" spans="12:34" hidden="1">
      <c r="L190" s="274" t="b">
        <f t="shared" si="22"/>
        <v>0</v>
      </c>
      <c r="M190" s="274"/>
      <c r="N190" s="274"/>
      <c r="P190" s="274" t="b">
        <f t="shared" si="23"/>
        <v>0</v>
      </c>
      <c r="Q190" s="274"/>
      <c r="R190" s="274"/>
      <c r="T190" s="274" t="b">
        <f t="shared" si="24"/>
        <v>0</v>
      </c>
      <c r="U190" s="274"/>
      <c r="V190" s="274"/>
      <c r="X190" s="274" t="b">
        <f t="shared" si="25"/>
        <v>0</v>
      </c>
      <c r="Y190" s="274"/>
      <c r="Z190" s="274"/>
      <c r="AB190" s="274" t="b">
        <f t="shared" si="26"/>
        <v>0</v>
      </c>
      <c r="AC190" s="274"/>
      <c r="AD190" s="274"/>
      <c r="AF190" s="274" t="b">
        <f t="shared" si="27"/>
        <v>0</v>
      </c>
      <c r="AG190" s="274"/>
      <c r="AH190" s="274"/>
    </row>
    <row r="191" spans="12:34" hidden="1">
      <c r="L191" s="274" t="b">
        <f t="shared" si="22"/>
        <v>0</v>
      </c>
      <c r="M191" s="274"/>
      <c r="N191" s="274"/>
      <c r="P191" s="274" t="b">
        <f t="shared" si="23"/>
        <v>0</v>
      </c>
      <c r="Q191" s="274"/>
      <c r="R191" s="274"/>
      <c r="T191" s="274" t="b">
        <f t="shared" si="24"/>
        <v>0</v>
      </c>
      <c r="U191" s="274"/>
      <c r="V191" s="274"/>
      <c r="X191" s="274" t="b">
        <f t="shared" si="25"/>
        <v>0</v>
      </c>
      <c r="Y191" s="274"/>
      <c r="Z191" s="274"/>
      <c r="AB191" s="274" t="b">
        <f t="shared" si="26"/>
        <v>0</v>
      </c>
      <c r="AC191" s="274"/>
      <c r="AD191" s="274"/>
      <c r="AF191" s="274" t="b">
        <f t="shared" si="27"/>
        <v>0</v>
      </c>
      <c r="AG191" s="274"/>
      <c r="AH191" s="274"/>
    </row>
    <row r="192" spans="12:34" hidden="1">
      <c r="L192" s="274" t="b">
        <f>IF(L98="〇",M98)</f>
        <v>0</v>
      </c>
      <c r="M192" s="274"/>
      <c r="N192" s="274"/>
      <c r="P192" s="274" t="b">
        <f>IF(P98="〇",Q98)</f>
        <v>0</v>
      </c>
      <c r="Q192" s="274"/>
      <c r="R192" s="274"/>
      <c r="T192" s="274" t="b">
        <f>IF(T98="〇",U98)</f>
        <v>0</v>
      </c>
      <c r="U192" s="274"/>
      <c r="V192" s="274"/>
      <c r="X192" s="274" t="b">
        <f>IF(X98="〇",Y98)</f>
        <v>0</v>
      </c>
      <c r="Y192" s="274"/>
      <c r="Z192" s="274"/>
      <c r="AB192" s="274" t="b">
        <f>IF(AB98="〇",AC98)</f>
        <v>0</v>
      </c>
      <c r="AC192" s="274"/>
      <c r="AD192" s="274"/>
      <c r="AF192" s="274" t="b">
        <f>IF(AF98="〇",AG98)</f>
        <v>0</v>
      </c>
      <c r="AG192" s="274"/>
      <c r="AH192" s="274"/>
    </row>
    <row r="193" spans="12:34" hidden="1">
      <c r="L193" s="274" t="b">
        <f>IF(L99="〇",M99)</f>
        <v>0</v>
      </c>
      <c r="M193" s="274"/>
      <c r="N193" s="274"/>
      <c r="P193" s="274" t="b">
        <f>IF(P99="〇",Q99)</f>
        <v>0</v>
      </c>
      <c r="Q193" s="274"/>
      <c r="R193" s="274"/>
      <c r="T193" s="274" t="b">
        <f>IF(T99="〇",U99)</f>
        <v>0</v>
      </c>
      <c r="U193" s="274"/>
      <c r="V193" s="274"/>
      <c r="X193" s="274" t="b">
        <f>IF(X99="〇",Y99)</f>
        <v>0</v>
      </c>
      <c r="Y193" s="274"/>
      <c r="Z193" s="274"/>
      <c r="AB193" s="274" t="b">
        <f>IF(AB99="〇",AC99)</f>
        <v>0</v>
      </c>
      <c r="AC193" s="274"/>
      <c r="AD193" s="274"/>
      <c r="AF193" s="274" t="b">
        <f>IF(AF99="〇",AG99)</f>
        <v>0</v>
      </c>
      <c r="AG193" s="274"/>
      <c r="AH193" s="274"/>
    </row>
    <row r="194" spans="12:34" hidden="1">
      <c r="L194" s="274" t="b">
        <f>IF(L100="〇",M100)</f>
        <v>0</v>
      </c>
      <c r="M194" s="274"/>
      <c r="N194" s="274"/>
      <c r="P194" s="274" t="b">
        <f>IF(P100="〇",Q100)</f>
        <v>0</v>
      </c>
      <c r="Q194" s="274"/>
      <c r="R194" s="274"/>
      <c r="T194" s="274" t="b">
        <f>IF(T100="〇",U100)</f>
        <v>0</v>
      </c>
      <c r="U194" s="274"/>
      <c r="V194" s="274"/>
      <c r="X194" s="274" t="b">
        <f>IF(X100="〇",Y100)</f>
        <v>0</v>
      </c>
      <c r="Y194" s="274"/>
      <c r="Z194" s="274"/>
      <c r="AB194" s="274" t="b">
        <f>IF(AB100="〇",AC100)</f>
        <v>0</v>
      </c>
      <c r="AC194" s="274"/>
      <c r="AD194" s="274"/>
      <c r="AF194" s="274" t="b">
        <f>IF(AF100="〇",AG100)</f>
        <v>0</v>
      </c>
      <c r="AG194" s="274"/>
      <c r="AH194" s="274"/>
    </row>
    <row r="195" spans="12:34" hidden="1">
      <c r="L195" s="274" t="b">
        <f>IF(L101="〇",M101)</f>
        <v>0</v>
      </c>
      <c r="M195" s="274"/>
      <c r="N195" s="274"/>
      <c r="P195" s="274" t="b">
        <f>IF(P101="〇",Q101)</f>
        <v>0</v>
      </c>
      <c r="Q195" s="274"/>
      <c r="R195" s="274"/>
      <c r="T195" s="274" t="b">
        <f>IF(T101="〇",U101)</f>
        <v>0</v>
      </c>
      <c r="U195" s="274"/>
      <c r="V195" s="274"/>
      <c r="X195" s="274" t="b">
        <f>IF(X101="〇",Y101)</f>
        <v>0</v>
      </c>
      <c r="Y195" s="274"/>
      <c r="Z195" s="274"/>
      <c r="AB195" s="274" t="b">
        <f>IF(AB101="〇",AC101)</f>
        <v>0</v>
      </c>
      <c r="AC195" s="274"/>
      <c r="AD195" s="274"/>
      <c r="AF195" s="274" t="b">
        <f>IF(AF101="〇",AG101)</f>
        <v>0</v>
      </c>
      <c r="AG195" s="274"/>
      <c r="AH195" s="274"/>
    </row>
    <row r="196" spans="12:34" hidden="1">
      <c r="L196" s="274" t="b">
        <f>IF(L102="〇",M102)</f>
        <v>0</v>
      </c>
      <c r="M196" s="274"/>
      <c r="N196" s="274"/>
      <c r="P196" s="274" t="b">
        <f>IF(P102="〇",Q102)</f>
        <v>0</v>
      </c>
      <c r="Q196" s="274"/>
      <c r="R196" s="274"/>
      <c r="T196" s="274" t="b">
        <f>IF(T102="〇",U102)</f>
        <v>0</v>
      </c>
      <c r="U196" s="274"/>
      <c r="V196" s="274"/>
      <c r="X196" s="274" t="b">
        <f>IF(X102="〇",Y102)</f>
        <v>0</v>
      </c>
      <c r="Y196" s="274"/>
      <c r="Z196" s="274"/>
      <c r="AB196" s="274" t="b">
        <f>IF(AB102="〇",AC102)</f>
        <v>0</v>
      </c>
      <c r="AC196" s="274"/>
      <c r="AD196" s="274"/>
      <c r="AF196" s="274" t="b">
        <f>IF(AF102="〇",AG102)</f>
        <v>0</v>
      </c>
      <c r="AG196" s="274"/>
      <c r="AH196" s="274"/>
    </row>
    <row r="197" spans="12:34" hidden="1">
      <c r="L197" s="274" t="b">
        <f>IF(L105="〇",M105)</f>
        <v>0</v>
      </c>
      <c r="M197" s="274"/>
      <c r="N197" s="274"/>
      <c r="P197" s="274" t="b">
        <f>IF(P105="〇",Q105)</f>
        <v>0</v>
      </c>
      <c r="Q197" s="274"/>
      <c r="R197" s="274"/>
      <c r="T197" s="274" t="b">
        <f>IF(T105="〇",U105)</f>
        <v>0</v>
      </c>
      <c r="U197" s="274"/>
      <c r="V197" s="274"/>
      <c r="X197" s="274" t="b">
        <f>IF(X105="〇",Y105)</f>
        <v>0</v>
      </c>
      <c r="Y197" s="274"/>
      <c r="Z197" s="274"/>
      <c r="AB197" s="274" t="b">
        <f>IF(AB105="〇",AC105)</f>
        <v>0</v>
      </c>
      <c r="AC197" s="274"/>
      <c r="AD197" s="274"/>
      <c r="AF197" s="274" t="b">
        <f>IF(AF105="〇",AG105)</f>
        <v>0</v>
      </c>
      <c r="AG197" s="274"/>
      <c r="AH197" s="274"/>
    </row>
    <row r="198" spans="12:34" hidden="1">
      <c r="L198" s="274" t="b">
        <f>IF(L106="〇",$L$175)</f>
        <v>0</v>
      </c>
      <c r="M198" s="274"/>
      <c r="N198" s="274"/>
      <c r="P198" s="274" t="b">
        <f>IF(P106="〇",$P$175)</f>
        <v>0</v>
      </c>
      <c r="Q198" s="274"/>
      <c r="R198" s="274"/>
      <c r="T198" s="274" t="b">
        <f>IF(T106="〇",$T$175)</f>
        <v>0</v>
      </c>
      <c r="U198" s="274"/>
      <c r="V198" s="274"/>
      <c r="X198" s="274" t="b">
        <f>IF(X106="〇",$X$175)</f>
        <v>0</v>
      </c>
      <c r="Y198" s="274"/>
      <c r="Z198" s="274"/>
      <c r="AB198" s="274" t="b">
        <f>IF(AB106="〇",$X$175)</f>
        <v>0</v>
      </c>
      <c r="AC198" s="274"/>
      <c r="AD198" s="274"/>
      <c r="AF198" s="274" t="b">
        <f>IF(AF106="〇",$AF$175)</f>
        <v>0</v>
      </c>
      <c r="AG198" s="274"/>
      <c r="AH198" s="274"/>
    </row>
    <row r="199" spans="12:34" hidden="1">
      <c r="L199" s="274" t="b">
        <f>IF(L107="〇",$L$175)</f>
        <v>0</v>
      </c>
      <c r="M199" s="274"/>
      <c r="N199" s="274"/>
      <c r="P199" s="274" t="b">
        <f t="shared" ref="P199:P202" si="28">IF(P107="〇",$P$175)</f>
        <v>0</v>
      </c>
      <c r="Q199" s="274"/>
      <c r="R199" s="274"/>
      <c r="T199" s="274" t="b">
        <f t="shared" ref="T199:T202" si="29">IF(T107="〇",$T$175)</f>
        <v>0</v>
      </c>
      <c r="U199" s="274"/>
      <c r="V199" s="274"/>
      <c r="X199" s="274" t="b">
        <f t="shared" ref="X199:X202" si="30">IF(X107="〇",$X$175)</f>
        <v>0</v>
      </c>
      <c r="Y199" s="274"/>
      <c r="Z199" s="274"/>
      <c r="AB199" s="274" t="b">
        <f t="shared" ref="AB199:AB202" si="31">IF(AB107="〇",$X$175)</f>
        <v>0</v>
      </c>
      <c r="AC199" s="274"/>
      <c r="AD199" s="274"/>
      <c r="AF199" s="274" t="b">
        <f t="shared" ref="AF199:AF202" si="32">IF(AF107="〇",$AF$175)</f>
        <v>0</v>
      </c>
      <c r="AG199" s="274"/>
      <c r="AH199" s="274"/>
    </row>
    <row r="200" spans="12:34" hidden="1">
      <c r="L200" s="275" t="b">
        <f>IF(L108="〇",M108)</f>
        <v>0</v>
      </c>
      <c r="M200" s="275"/>
      <c r="N200" s="275"/>
      <c r="P200" s="275" t="b">
        <f>IF(P108="〇",Q108)</f>
        <v>0</v>
      </c>
      <c r="Q200" s="275"/>
      <c r="R200" s="275"/>
      <c r="T200" s="275" t="b">
        <f>IF(T108="〇",U108)</f>
        <v>0</v>
      </c>
      <c r="U200" s="275"/>
      <c r="V200" s="275"/>
      <c r="X200" s="275" t="b">
        <f>IF(X108="〇",Y108)</f>
        <v>0</v>
      </c>
      <c r="Y200" s="275"/>
      <c r="Z200" s="275"/>
      <c r="AB200" s="275" t="b">
        <f>IF(AB108="〇",AC108)</f>
        <v>0</v>
      </c>
      <c r="AC200" s="275"/>
      <c r="AD200" s="275"/>
      <c r="AF200" s="275" t="b">
        <f>IF(AF108="〇",AG108)</f>
        <v>0</v>
      </c>
      <c r="AG200" s="275"/>
      <c r="AH200" s="275"/>
    </row>
    <row r="201" spans="12:34" hidden="1">
      <c r="L201" s="274" t="b">
        <f t="shared" ref="L201:L202" si="33">IF(L109="〇",$L$175)</f>
        <v>0</v>
      </c>
      <c r="M201" s="274"/>
      <c r="N201" s="274"/>
      <c r="P201" s="274" t="b">
        <f t="shared" si="28"/>
        <v>0</v>
      </c>
      <c r="Q201" s="274"/>
      <c r="R201" s="274"/>
      <c r="T201" s="274" t="b">
        <f t="shared" si="29"/>
        <v>0</v>
      </c>
      <c r="U201" s="274"/>
      <c r="V201" s="274"/>
      <c r="X201" s="274" t="b">
        <f t="shared" si="30"/>
        <v>0</v>
      </c>
      <c r="Y201" s="274"/>
      <c r="Z201" s="274"/>
      <c r="AB201" s="274" t="b">
        <f t="shared" si="31"/>
        <v>0</v>
      </c>
      <c r="AC201" s="274"/>
      <c r="AD201" s="274"/>
      <c r="AF201" s="274" t="b">
        <f t="shared" si="32"/>
        <v>0</v>
      </c>
      <c r="AG201" s="274"/>
      <c r="AH201" s="274"/>
    </row>
    <row r="202" spans="12:34" hidden="1">
      <c r="L202" s="274" t="b">
        <f t="shared" si="33"/>
        <v>0</v>
      </c>
      <c r="M202" s="274"/>
      <c r="N202" s="274"/>
      <c r="P202" s="274" t="b">
        <f t="shared" si="28"/>
        <v>0</v>
      </c>
      <c r="Q202" s="274"/>
      <c r="R202" s="274"/>
      <c r="T202" s="274" t="b">
        <f t="shared" si="29"/>
        <v>0</v>
      </c>
      <c r="U202" s="274"/>
      <c r="V202" s="274"/>
      <c r="X202" s="274" t="b">
        <f t="shared" si="30"/>
        <v>0</v>
      </c>
      <c r="Y202" s="274"/>
      <c r="Z202" s="274"/>
      <c r="AB202" s="274" t="b">
        <f t="shared" si="31"/>
        <v>0</v>
      </c>
      <c r="AC202" s="274"/>
      <c r="AD202" s="274"/>
      <c r="AF202" s="274" t="b">
        <f t="shared" si="32"/>
        <v>0</v>
      </c>
      <c r="AG202" s="274"/>
      <c r="AH202" s="274"/>
    </row>
    <row r="203" spans="12:34" hidden="1">
      <c r="L203" s="274" t="b">
        <f>IF(L111="〇",M111)</f>
        <v>0</v>
      </c>
      <c r="M203" s="274"/>
      <c r="N203" s="274"/>
      <c r="P203" s="274" t="b">
        <f>IF(P111="〇",Q111)</f>
        <v>0</v>
      </c>
      <c r="Q203" s="274"/>
      <c r="R203" s="274"/>
      <c r="T203" s="274" t="b">
        <f>IF(T111="〇",U111)</f>
        <v>0</v>
      </c>
      <c r="U203" s="274"/>
      <c r="V203" s="274"/>
      <c r="X203" s="274" t="b">
        <f>IF(X111="〇",Y111)</f>
        <v>0</v>
      </c>
      <c r="Y203" s="274"/>
      <c r="Z203" s="274"/>
      <c r="AB203" s="274" t="b">
        <f>IF(AB111="〇",AC111)</f>
        <v>0</v>
      </c>
      <c r="AC203" s="274"/>
      <c r="AD203" s="274"/>
      <c r="AF203" s="274" t="b">
        <f>IF(AF111="〇",AG111)</f>
        <v>0</v>
      </c>
      <c r="AG203" s="274"/>
      <c r="AH203" s="274"/>
    </row>
    <row r="204" spans="12:34" hidden="1">
      <c r="L204" s="274" t="b">
        <f>IF(L112="〇",M112)</f>
        <v>0</v>
      </c>
      <c r="M204" s="274"/>
      <c r="N204" s="274"/>
      <c r="P204" s="274" t="b">
        <f>IF(P112="〇",Q112)</f>
        <v>0</v>
      </c>
      <c r="Q204" s="274"/>
      <c r="R204" s="274"/>
      <c r="T204" s="274" t="b">
        <f>IF(T112="〇",U112)</f>
        <v>0</v>
      </c>
      <c r="U204" s="274"/>
      <c r="V204" s="274"/>
      <c r="X204" s="274" t="b">
        <f>IF(X112="〇",Y112)</f>
        <v>0</v>
      </c>
      <c r="Y204" s="274"/>
      <c r="Z204" s="274"/>
      <c r="AB204" s="274" t="b">
        <f>IF(AB112="〇",AC112)</f>
        <v>0</v>
      </c>
      <c r="AC204" s="274"/>
      <c r="AD204" s="274"/>
      <c r="AF204" s="274" t="b">
        <f>IF(AF112="〇",AG112)</f>
        <v>0</v>
      </c>
      <c r="AG204" s="274"/>
      <c r="AH204" s="274"/>
    </row>
    <row r="205" spans="12:34" hidden="1">
      <c r="L205" s="274" t="b">
        <f>IF(L113="〇",M113)</f>
        <v>0</v>
      </c>
      <c r="M205" s="274"/>
      <c r="N205" s="274"/>
      <c r="P205" s="274" t="b">
        <f>IF(P113="〇",Q113)</f>
        <v>0</v>
      </c>
      <c r="Q205" s="274"/>
      <c r="R205" s="274"/>
      <c r="T205" s="274" t="b">
        <f>IF(T113="〇",U113)</f>
        <v>0</v>
      </c>
      <c r="U205" s="274"/>
      <c r="V205" s="274"/>
      <c r="X205" s="274" t="b">
        <f>IF(X113="〇",Y113)</f>
        <v>0</v>
      </c>
      <c r="Y205" s="274"/>
      <c r="Z205" s="274"/>
      <c r="AB205" s="274" t="b">
        <f>IF(AB113="〇",AC113)</f>
        <v>0</v>
      </c>
      <c r="AC205" s="274"/>
      <c r="AD205" s="274"/>
      <c r="AF205" s="274" t="b">
        <f>IF(AF113="〇",AG113)</f>
        <v>0</v>
      </c>
      <c r="AG205" s="274"/>
      <c r="AH205" s="274"/>
    </row>
    <row r="206" spans="12:34" hidden="1">
      <c r="L206" s="274" t="b">
        <f>IF(L114="〇",M114)</f>
        <v>0</v>
      </c>
      <c r="M206" s="274"/>
      <c r="N206" s="274"/>
      <c r="P206" s="274" t="b">
        <f>IF(P114="〇",Q114)</f>
        <v>0</v>
      </c>
      <c r="Q206" s="274"/>
      <c r="R206" s="274"/>
      <c r="T206" s="274" t="b">
        <f>IF(T114="〇",U114)</f>
        <v>0</v>
      </c>
      <c r="U206" s="274"/>
      <c r="V206" s="274"/>
      <c r="X206" s="274" t="b">
        <f>IF(X114="〇",Y114)</f>
        <v>0</v>
      </c>
      <c r="Y206" s="274"/>
      <c r="Z206" s="274"/>
      <c r="AB206" s="274" t="b">
        <f>IF(AB114="〇",AC114)</f>
        <v>0</v>
      </c>
      <c r="AC206" s="274"/>
      <c r="AD206" s="274"/>
      <c r="AF206" s="274" t="b">
        <f>IF(AF114="〇",AG114)</f>
        <v>0</v>
      </c>
      <c r="AG206" s="274"/>
      <c r="AH206" s="274"/>
    </row>
    <row r="207" spans="12:34" hidden="1">
      <c r="L207" s="274" t="b">
        <f t="shared" ref="L207" si="34">IF(L115="〇",M115)</f>
        <v>0</v>
      </c>
      <c r="M207" s="274"/>
      <c r="N207" s="274"/>
      <c r="P207" s="274" t="b">
        <f t="shared" ref="P207" si="35">IF(P115="〇",Q115)</f>
        <v>0</v>
      </c>
      <c r="Q207" s="274"/>
      <c r="R207" s="274"/>
      <c r="T207" s="274" t="b">
        <f t="shared" ref="T207" si="36">IF(T115="〇",U115)</f>
        <v>0</v>
      </c>
      <c r="U207" s="274"/>
      <c r="V207" s="274"/>
      <c r="X207" s="274" t="b">
        <f t="shared" ref="X207" si="37">IF(X115="〇",Y115)</f>
        <v>0</v>
      </c>
      <c r="Y207" s="274"/>
      <c r="Z207" s="274"/>
      <c r="AB207" s="274" t="b">
        <f t="shared" ref="AB207" si="38">IF(AB115="〇",AC115)</f>
        <v>0</v>
      </c>
      <c r="AC207" s="274"/>
      <c r="AD207" s="274"/>
      <c r="AF207" s="274" t="b">
        <f t="shared" ref="AF207" si="39">IF(AF115="〇",AG115)</f>
        <v>0</v>
      </c>
      <c r="AG207" s="274"/>
      <c r="AH207" s="274"/>
    </row>
    <row r="208" spans="12:34" hidden="1">
      <c r="L208" s="274" t="b">
        <f>IF(L118="〇",M118)</f>
        <v>0</v>
      </c>
      <c r="M208" s="274"/>
      <c r="N208" s="274"/>
      <c r="P208" s="274" t="b">
        <f>IF(P118="〇",Q118)</f>
        <v>0</v>
      </c>
      <c r="Q208" s="274"/>
      <c r="R208" s="274"/>
      <c r="T208" s="274" t="b">
        <f>IF(T118="〇",U118)</f>
        <v>0</v>
      </c>
      <c r="U208" s="274"/>
      <c r="V208" s="274"/>
      <c r="X208" s="274" t="b">
        <f>IF(X118="〇",Y118)</f>
        <v>0</v>
      </c>
      <c r="Y208" s="274"/>
      <c r="Z208" s="274"/>
      <c r="AB208" s="274" t="b">
        <f>IF(AB118="〇",AC118)</f>
        <v>0</v>
      </c>
      <c r="AC208" s="274"/>
      <c r="AD208" s="274"/>
      <c r="AF208" s="274" t="b">
        <f>IF(AF118="〇",AG118)</f>
        <v>0</v>
      </c>
      <c r="AG208" s="274"/>
      <c r="AH208" s="274"/>
    </row>
    <row r="209" spans="12:34" hidden="1">
      <c r="L209" s="274" t="b">
        <f>IF(L119="〇",$L$175)</f>
        <v>0</v>
      </c>
      <c r="M209" s="274"/>
      <c r="N209" s="274"/>
      <c r="P209" s="274" t="b">
        <f>IF(P119="〇",$P$175)</f>
        <v>0</v>
      </c>
      <c r="Q209" s="274"/>
      <c r="R209" s="274"/>
      <c r="T209" s="274" t="b">
        <f>IF(T119="〇",$T$175)</f>
        <v>0</v>
      </c>
      <c r="U209" s="274"/>
      <c r="V209" s="274"/>
      <c r="X209" s="274" t="b">
        <f>IF(X119="〇",$X$175)</f>
        <v>0</v>
      </c>
      <c r="Y209" s="274"/>
      <c r="Z209" s="274"/>
      <c r="AB209" s="274" t="b">
        <f>IF(AB119="〇",$X$175)</f>
        <v>0</v>
      </c>
      <c r="AC209" s="274"/>
      <c r="AD209" s="274"/>
      <c r="AF209" s="274" t="b">
        <f>IF(AF119="〇",$AF$175)</f>
        <v>0</v>
      </c>
      <c r="AG209" s="274"/>
      <c r="AH209" s="274"/>
    </row>
    <row r="210" spans="12:34" hidden="1">
      <c r="L210" s="274" t="b">
        <f>IF(L120="〇",$L$175)</f>
        <v>0</v>
      </c>
      <c r="M210" s="274"/>
      <c r="N210" s="274"/>
      <c r="P210" s="274" t="b">
        <f t="shared" ref="P210:P213" si="40">IF(P120="〇",$P$175)</f>
        <v>0</v>
      </c>
      <c r="Q210" s="274"/>
      <c r="R210" s="274"/>
      <c r="T210" s="274" t="b">
        <f t="shared" ref="T210:T213" si="41">IF(T120="〇",$T$175)</f>
        <v>0</v>
      </c>
      <c r="U210" s="274"/>
      <c r="V210" s="274"/>
      <c r="X210" s="274" t="b">
        <f t="shared" ref="X210:X213" si="42">IF(X120="〇",$X$175)</f>
        <v>0</v>
      </c>
      <c r="Y210" s="274"/>
      <c r="Z210" s="274"/>
      <c r="AB210" s="274" t="b">
        <f t="shared" ref="AB210:AB213" si="43">IF(AB120="〇",$X$175)</f>
        <v>0</v>
      </c>
      <c r="AC210" s="274"/>
      <c r="AD210" s="274"/>
      <c r="AF210" s="274" t="b">
        <f t="shared" ref="AF210:AF213" si="44">IF(AF120="〇",$AF$175)</f>
        <v>0</v>
      </c>
      <c r="AG210" s="274"/>
      <c r="AH210" s="274"/>
    </row>
    <row r="211" spans="12:34" hidden="1">
      <c r="L211" s="275" t="b">
        <f>IF(L121="〇",M121)</f>
        <v>0</v>
      </c>
      <c r="M211" s="275"/>
      <c r="N211" s="275"/>
      <c r="P211" s="275" t="b">
        <f>IF(P121="〇",Q121)</f>
        <v>0</v>
      </c>
      <c r="Q211" s="275"/>
      <c r="R211" s="275"/>
      <c r="T211" s="275" t="b">
        <f>IF(T121="〇",U121)</f>
        <v>0</v>
      </c>
      <c r="U211" s="275"/>
      <c r="V211" s="275"/>
      <c r="X211" s="275" t="b">
        <f>IF(X121="〇",Y121)</f>
        <v>0</v>
      </c>
      <c r="Y211" s="275"/>
      <c r="Z211" s="275"/>
      <c r="AB211" s="275" t="b">
        <f>IF(AB121="〇",AC121)</f>
        <v>0</v>
      </c>
      <c r="AC211" s="275"/>
      <c r="AD211" s="275"/>
      <c r="AF211" s="275" t="b">
        <f>IF(AF121="〇",AG121)</f>
        <v>0</v>
      </c>
      <c r="AG211" s="275"/>
      <c r="AH211" s="275"/>
    </row>
    <row r="212" spans="12:34" hidden="1">
      <c r="L212" s="274" t="b">
        <f t="shared" ref="L212:L213" si="45">IF(L122="〇",$L$175)</f>
        <v>0</v>
      </c>
      <c r="M212" s="274"/>
      <c r="N212" s="274"/>
      <c r="P212" s="274" t="b">
        <f t="shared" si="40"/>
        <v>0</v>
      </c>
      <c r="Q212" s="274"/>
      <c r="R212" s="274"/>
      <c r="T212" s="274" t="b">
        <f t="shared" si="41"/>
        <v>0</v>
      </c>
      <c r="U212" s="274"/>
      <c r="V212" s="274"/>
      <c r="X212" s="274" t="b">
        <f t="shared" si="42"/>
        <v>0</v>
      </c>
      <c r="Y212" s="274"/>
      <c r="Z212" s="274"/>
      <c r="AB212" s="274" t="b">
        <f t="shared" si="43"/>
        <v>0</v>
      </c>
      <c r="AC212" s="274"/>
      <c r="AD212" s="274"/>
      <c r="AF212" s="274" t="b">
        <f t="shared" si="44"/>
        <v>0</v>
      </c>
      <c r="AG212" s="274"/>
      <c r="AH212" s="274"/>
    </row>
    <row r="213" spans="12:34" hidden="1">
      <c r="L213" s="274" t="b">
        <f t="shared" si="45"/>
        <v>0</v>
      </c>
      <c r="M213" s="274"/>
      <c r="N213" s="274"/>
      <c r="P213" s="274" t="b">
        <f t="shared" si="40"/>
        <v>0</v>
      </c>
      <c r="Q213" s="274"/>
      <c r="R213" s="274"/>
      <c r="T213" s="274" t="b">
        <f t="shared" si="41"/>
        <v>0</v>
      </c>
      <c r="U213" s="274"/>
      <c r="V213" s="274"/>
      <c r="X213" s="274" t="b">
        <f t="shared" si="42"/>
        <v>0</v>
      </c>
      <c r="Y213" s="274"/>
      <c r="Z213" s="274"/>
      <c r="AB213" s="274" t="b">
        <f t="shared" si="43"/>
        <v>0</v>
      </c>
      <c r="AC213" s="274"/>
      <c r="AD213" s="274"/>
      <c r="AF213" s="274" t="b">
        <f t="shared" si="44"/>
        <v>0</v>
      </c>
      <c r="AG213" s="274"/>
      <c r="AH213" s="274"/>
    </row>
    <row r="214" spans="12:34" hidden="1">
      <c r="L214" s="274" t="b">
        <f t="shared" ref="L214:L218" si="46">IF(L124="〇",M124)</f>
        <v>0</v>
      </c>
      <c r="M214" s="274"/>
      <c r="N214" s="274"/>
      <c r="P214" s="274" t="b">
        <f t="shared" ref="P214:P218" si="47">IF(P124="〇",Q124)</f>
        <v>0</v>
      </c>
      <c r="Q214" s="274"/>
      <c r="R214" s="274"/>
      <c r="T214" s="274" t="b">
        <f t="shared" ref="T214:T218" si="48">IF(T124="〇",U124)</f>
        <v>0</v>
      </c>
      <c r="U214" s="274"/>
      <c r="V214" s="274"/>
      <c r="X214" s="274" t="b">
        <f t="shared" ref="X214:X218" si="49">IF(X124="〇",Y124)</f>
        <v>0</v>
      </c>
      <c r="Y214" s="274"/>
      <c r="Z214" s="274"/>
      <c r="AB214" s="274" t="b">
        <f t="shared" ref="AB214:AB218" si="50">IF(AB124="〇",AC124)</f>
        <v>0</v>
      </c>
      <c r="AC214" s="274"/>
      <c r="AD214" s="274"/>
      <c r="AF214" s="274" t="b">
        <f t="shared" ref="AF214:AF218" si="51">IF(AF124="〇",AG124)</f>
        <v>0</v>
      </c>
      <c r="AG214" s="274"/>
      <c r="AH214" s="274"/>
    </row>
    <row r="215" spans="12:34" hidden="1">
      <c r="L215" s="274" t="b">
        <f>IF(L125="〇",M125)</f>
        <v>0</v>
      </c>
      <c r="M215" s="274"/>
      <c r="N215" s="274"/>
      <c r="P215" s="274" t="b">
        <f>IF(P125="〇",Q125)</f>
        <v>0</v>
      </c>
      <c r="Q215" s="274"/>
      <c r="R215" s="274"/>
      <c r="T215" s="274" t="b">
        <f>IF(T125="〇",U125)</f>
        <v>0</v>
      </c>
      <c r="U215" s="274"/>
      <c r="V215" s="274"/>
      <c r="X215" s="274" t="b">
        <f>IF(X125="〇",Y125)</f>
        <v>0</v>
      </c>
      <c r="Y215" s="274"/>
      <c r="Z215" s="274"/>
      <c r="AB215" s="274" t="b">
        <f>IF(AB125="〇",AC125)</f>
        <v>0</v>
      </c>
      <c r="AC215" s="274"/>
      <c r="AD215" s="274"/>
      <c r="AF215" s="274" t="b">
        <f>IF(AF125="〇",AG125)</f>
        <v>0</v>
      </c>
      <c r="AG215" s="274"/>
      <c r="AH215" s="274"/>
    </row>
    <row r="216" spans="12:34" hidden="1">
      <c r="L216" s="274" t="b">
        <f t="shared" si="46"/>
        <v>0</v>
      </c>
      <c r="M216" s="274"/>
      <c r="N216" s="274"/>
      <c r="P216" s="274" t="b">
        <f t="shared" si="47"/>
        <v>0</v>
      </c>
      <c r="Q216" s="274"/>
      <c r="R216" s="274"/>
      <c r="T216" s="274" t="b">
        <f t="shared" si="48"/>
        <v>0</v>
      </c>
      <c r="U216" s="274"/>
      <c r="V216" s="274"/>
      <c r="X216" s="274" t="b">
        <f t="shared" si="49"/>
        <v>0</v>
      </c>
      <c r="Y216" s="274"/>
      <c r="Z216" s="274"/>
      <c r="AB216" s="274" t="b">
        <f t="shared" si="50"/>
        <v>0</v>
      </c>
      <c r="AC216" s="274"/>
      <c r="AD216" s="274"/>
      <c r="AF216" s="274" t="b">
        <f t="shared" si="51"/>
        <v>0</v>
      </c>
      <c r="AG216" s="274"/>
      <c r="AH216" s="274"/>
    </row>
    <row r="217" spans="12:34" hidden="1">
      <c r="L217" s="274" t="b">
        <f t="shared" si="46"/>
        <v>0</v>
      </c>
      <c r="M217" s="274"/>
      <c r="N217" s="274"/>
      <c r="P217" s="274" t="b">
        <f t="shared" si="47"/>
        <v>0</v>
      </c>
      <c r="Q217" s="274"/>
      <c r="R217" s="274"/>
      <c r="T217" s="274" t="b">
        <f t="shared" si="48"/>
        <v>0</v>
      </c>
      <c r="U217" s="274"/>
      <c r="V217" s="274"/>
      <c r="X217" s="274" t="b">
        <f t="shared" si="49"/>
        <v>0</v>
      </c>
      <c r="Y217" s="274"/>
      <c r="Z217" s="274"/>
      <c r="AB217" s="274" t="b">
        <f t="shared" si="50"/>
        <v>0</v>
      </c>
      <c r="AC217" s="274"/>
      <c r="AD217" s="274"/>
      <c r="AF217" s="274" t="b">
        <f t="shared" si="51"/>
        <v>0</v>
      </c>
      <c r="AG217" s="274"/>
      <c r="AH217" s="274"/>
    </row>
    <row r="218" spans="12:34" hidden="1">
      <c r="L218" s="274" t="b">
        <f t="shared" si="46"/>
        <v>0</v>
      </c>
      <c r="M218" s="274"/>
      <c r="N218" s="274"/>
      <c r="P218" s="274" t="b">
        <f t="shared" si="47"/>
        <v>0</v>
      </c>
      <c r="Q218" s="274"/>
      <c r="R218" s="274"/>
      <c r="T218" s="274" t="b">
        <f t="shared" si="48"/>
        <v>0</v>
      </c>
      <c r="U218" s="274"/>
      <c r="V218" s="274"/>
      <c r="X218" s="274" t="b">
        <f t="shared" si="49"/>
        <v>0</v>
      </c>
      <c r="Y218" s="274"/>
      <c r="Z218" s="274"/>
      <c r="AB218" s="274" t="b">
        <f t="shared" si="50"/>
        <v>0</v>
      </c>
      <c r="AC218" s="274"/>
      <c r="AD218" s="274"/>
      <c r="AF218" s="274" t="b">
        <f t="shared" si="51"/>
        <v>0</v>
      </c>
      <c r="AG218" s="274"/>
      <c r="AH218" s="274"/>
    </row>
    <row r="220" spans="12:34"/>
    <row r="221" spans="12:34"/>
  </sheetData>
  <mergeCells count="1208">
    <mergeCell ref="AF192:AH192"/>
    <mergeCell ref="AF193:AH193"/>
    <mergeCell ref="AB205:AD205"/>
    <mergeCell ref="AB206:AD206"/>
    <mergeCell ref="AB207:AD207"/>
    <mergeCell ref="AB208:AD208"/>
    <mergeCell ref="AB209:AD209"/>
    <mergeCell ref="AB210:AD210"/>
    <mergeCell ref="AB211:AD211"/>
    <mergeCell ref="AB212:AD212"/>
    <mergeCell ref="AF212:AH212"/>
    <mergeCell ref="AF213:AH213"/>
    <mergeCell ref="AF214:AH214"/>
    <mergeCell ref="AF175:AH175"/>
    <mergeCell ref="AF176:AH176"/>
    <mergeCell ref="AF177:AH177"/>
    <mergeCell ref="AF178:AH178"/>
    <mergeCell ref="AF179:AH179"/>
    <mergeCell ref="AF180:AH180"/>
    <mergeCell ref="AF181:AH181"/>
    <mergeCell ref="AF182:AH182"/>
    <mergeCell ref="AF183:AH183"/>
    <mergeCell ref="AF184:AH184"/>
    <mergeCell ref="AF185:AH185"/>
    <mergeCell ref="AF186:AH186"/>
    <mergeCell ref="AF187:AH187"/>
    <mergeCell ref="AF188:AH188"/>
    <mergeCell ref="AF189:AH189"/>
    <mergeCell ref="AF190:AH190"/>
    <mergeCell ref="AF191:AH191"/>
    <mergeCell ref="AF215:AH215"/>
    <mergeCell ref="AF216:AH216"/>
    <mergeCell ref="AF217:AH217"/>
    <mergeCell ref="AF218:AH218"/>
    <mergeCell ref="AF203:AH203"/>
    <mergeCell ref="AF204:AH204"/>
    <mergeCell ref="AF205:AH205"/>
    <mergeCell ref="AF206:AH206"/>
    <mergeCell ref="AF207:AH207"/>
    <mergeCell ref="AF208:AH208"/>
    <mergeCell ref="AF209:AH209"/>
    <mergeCell ref="AF210:AH210"/>
    <mergeCell ref="AF211:AH211"/>
    <mergeCell ref="AF194:AH194"/>
    <mergeCell ref="AF195:AH195"/>
    <mergeCell ref="AF196:AH196"/>
    <mergeCell ref="AF197:AH197"/>
    <mergeCell ref="AF198:AH198"/>
    <mergeCell ref="AF199:AH199"/>
    <mergeCell ref="AF200:AH200"/>
    <mergeCell ref="AF201:AH201"/>
    <mergeCell ref="AF202:AH202"/>
    <mergeCell ref="X216:Z216"/>
    <mergeCell ref="X217:Z217"/>
    <mergeCell ref="X218:Z218"/>
    <mergeCell ref="AB175:AD175"/>
    <mergeCell ref="AB176:AD176"/>
    <mergeCell ref="AB177:AD177"/>
    <mergeCell ref="AB178:AD178"/>
    <mergeCell ref="AB179:AD179"/>
    <mergeCell ref="AB180:AD180"/>
    <mergeCell ref="AB181:AD181"/>
    <mergeCell ref="AB182:AD182"/>
    <mergeCell ref="AB183:AD183"/>
    <mergeCell ref="AB184:AD184"/>
    <mergeCell ref="AB185:AD185"/>
    <mergeCell ref="AB186:AD186"/>
    <mergeCell ref="AB187:AD187"/>
    <mergeCell ref="AB188:AD188"/>
    <mergeCell ref="AB189:AD189"/>
    <mergeCell ref="AB190:AD190"/>
    <mergeCell ref="AB191:AD191"/>
    <mergeCell ref="AB192:AD192"/>
    <mergeCell ref="AB193:AD193"/>
    <mergeCell ref="AB214:AD214"/>
    <mergeCell ref="AB215:AD215"/>
    <mergeCell ref="AB216:AD216"/>
    <mergeCell ref="AB217:AD217"/>
    <mergeCell ref="AB218:AD218"/>
    <mergeCell ref="AB194:AD194"/>
    <mergeCell ref="AB195:AD195"/>
    <mergeCell ref="X207:Z207"/>
    <mergeCell ref="X192:Z192"/>
    <mergeCell ref="X193:Z193"/>
    <mergeCell ref="X194:Z194"/>
    <mergeCell ref="X195:Z195"/>
    <mergeCell ref="X208:Z208"/>
    <mergeCell ref="X209:Z209"/>
    <mergeCell ref="X210:Z210"/>
    <mergeCell ref="X211:Z211"/>
    <mergeCell ref="X212:Z212"/>
    <mergeCell ref="X213:Z213"/>
    <mergeCell ref="X214:Z214"/>
    <mergeCell ref="X215:Z215"/>
    <mergeCell ref="X198:Z198"/>
    <mergeCell ref="X199:Z199"/>
    <mergeCell ref="X200:Z200"/>
    <mergeCell ref="X201:Z201"/>
    <mergeCell ref="X202:Z202"/>
    <mergeCell ref="X203:Z203"/>
    <mergeCell ref="X204:Z204"/>
    <mergeCell ref="X205:Z205"/>
    <mergeCell ref="X206:Z206"/>
    <mergeCell ref="T205:V205"/>
    <mergeCell ref="T206:V206"/>
    <mergeCell ref="T207:V207"/>
    <mergeCell ref="T208:V208"/>
    <mergeCell ref="AB213:AD213"/>
    <mergeCell ref="AB196:AD196"/>
    <mergeCell ref="AB197:AD197"/>
    <mergeCell ref="AB198:AD198"/>
    <mergeCell ref="AB199:AD199"/>
    <mergeCell ref="AB200:AD200"/>
    <mergeCell ref="AB201:AD201"/>
    <mergeCell ref="AB202:AD202"/>
    <mergeCell ref="AB203:AD203"/>
    <mergeCell ref="AB204:AD204"/>
    <mergeCell ref="T218:V218"/>
    <mergeCell ref="X175:Z175"/>
    <mergeCell ref="X176:Z176"/>
    <mergeCell ref="X177:Z177"/>
    <mergeCell ref="X178:Z178"/>
    <mergeCell ref="X179:Z179"/>
    <mergeCell ref="X180:Z180"/>
    <mergeCell ref="X181:Z181"/>
    <mergeCell ref="X182:Z182"/>
    <mergeCell ref="X183:Z183"/>
    <mergeCell ref="X184:Z184"/>
    <mergeCell ref="X185:Z185"/>
    <mergeCell ref="X186:Z186"/>
    <mergeCell ref="X187:Z187"/>
    <mergeCell ref="X188:Z188"/>
    <mergeCell ref="X189:Z189"/>
    <mergeCell ref="X190:Z190"/>
    <mergeCell ref="X191:Z191"/>
    <mergeCell ref="P211:R211"/>
    <mergeCell ref="P212:R212"/>
    <mergeCell ref="P213:R213"/>
    <mergeCell ref="P214:R214"/>
    <mergeCell ref="P215:R215"/>
    <mergeCell ref="P216:R216"/>
    <mergeCell ref="P217:R217"/>
    <mergeCell ref="P218:R218"/>
    <mergeCell ref="P203:R203"/>
    <mergeCell ref="P204:R204"/>
    <mergeCell ref="P205:R205"/>
    <mergeCell ref="P206:R206"/>
    <mergeCell ref="P207:R207"/>
    <mergeCell ref="P208:R208"/>
    <mergeCell ref="P209:R209"/>
    <mergeCell ref="P210:R210"/>
    <mergeCell ref="X196:Z196"/>
    <mergeCell ref="X197:Z197"/>
    <mergeCell ref="T209:V209"/>
    <mergeCell ref="T210:V210"/>
    <mergeCell ref="T211:V211"/>
    <mergeCell ref="T212:V212"/>
    <mergeCell ref="T213:V213"/>
    <mergeCell ref="T214:V214"/>
    <mergeCell ref="T215:V215"/>
    <mergeCell ref="T216:V216"/>
    <mergeCell ref="T217:V217"/>
    <mergeCell ref="T200:V200"/>
    <mergeCell ref="T201:V201"/>
    <mergeCell ref="T202:V202"/>
    <mergeCell ref="T203:V203"/>
    <mergeCell ref="T204:V204"/>
    <mergeCell ref="T184:V184"/>
    <mergeCell ref="T185:V185"/>
    <mergeCell ref="T186:V186"/>
    <mergeCell ref="T187:V187"/>
    <mergeCell ref="T188:V188"/>
    <mergeCell ref="T189:V189"/>
    <mergeCell ref="T190:V190"/>
    <mergeCell ref="P202:R202"/>
    <mergeCell ref="P193:R193"/>
    <mergeCell ref="P194:R194"/>
    <mergeCell ref="P195:R195"/>
    <mergeCell ref="P196:R196"/>
    <mergeCell ref="P197:R197"/>
    <mergeCell ref="P198:R198"/>
    <mergeCell ref="P199:R199"/>
    <mergeCell ref="P200:R200"/>
    <mergeCell ref="P201:R201"/>
    <mergeCell ref="T191:V191"/>
    <mergeCell ref="T192:V192"/>
    <mergeCell ref="T193:V193"/>
    <mergeCell ref="T194:V194"/>
    <mergeCell ref="T195:V195"/>
    <mergeCell ref="T196:V196"/>
    <mergeCell ref="T197:V197"/>
    <mergeCell ref="T198:V198"/>
    <mergeCell ref="T199:V199"/>
    <mergeCell ref="L215:N215"/>
    <mergeCell ref="L216:N216"/>
    <mergeCell ref="L217:N217"/>
    <mergeCell ref="L218:N218"/>
    <mergeCell ref="P175:R175"/>
    <mergeCell ref="P176:R176"/>
    <mergeCell ref="P177:R177"/>
    <mergeCell ref="P178:R178"/>
    <mergeCell ref="P179:R179"/>
    <mergeCell ref="P180:R180"/>
    <mergeCell ref="P181:R181"/>
    <mergeCell ref="P182:R182"/>
    <mergeCell ref="P183:R183"/>
    <mergeCell ref="P184:R184"/>
    <mergeCell ref="P185:R185"/>
    <mergeCell ref="P186:R186"/>
    <mergeCell ref="P187:R187"/>
    <mergeCell ref="P188:R188"/>
    <mergeCell ref="P189:R189"/>
    <mergeCell ref="P190:R190"/>
    <mergeCell ref="P191:R191"/>
    <mergeCell ref="P192:R192"/>
    <mergeCell ref="L207:N207"/>
    <mergeCell ref="L209:N209"/>
    <mergeCell ref="L208:N208"/>
    <mergeCell ref="L210:N210"/>
    <mergeCell ref="L211:N211"/>
    <mergeCell ref="L212:N212"/>
    <mergeCell ref="L213:N213"/>
    <mergeCell ref="L214:N214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191:N191"/>
    <mergeCell ref="L192:N192"/>
    <mergeCell ref="L193:N193"/>
    <mergeCell ref="L194:N194"/>
    <mergeCell ref="L195:N195"/>
    <mergeCell ref="L196:N196"/>
    <mergeCell ref="L197:N197"/>
    <mergeCell ref="L184:N184"/>
    <mergeCell ref="L185:N185"/>
    <mergeCell ref="L187:N187"/>
    <mergeCell ref="L186:N186"/>
    <mergeCell ref="L188:N188"/>
    <mergeCell ref="L189:N189"/>
    <mergeCell ref="L190:N190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X170:Z170"/>
    <mergeCell ref="AB170:AD170"/>
    <mergeCell ref="X171:Z171"/>
    <mergeCell ref="AB171:AD171"/>
    <mergeCell ref="X172:Z172"/>
    <mergeCell ref="AB172:AD172"/>
    <mergeCell ref="X173:Z173"/>
    <mergeCell ref="AB173:AD173"/>
    <mergeCell ref="P171:R171"/>
    <mergeCell ref="P172:R172"/>
    <mergeCell ref="P173:R173"/>
    <mergeCell ref="T175:V175"/>
    <mergeCell ref="T176:V176"/>
    <mergeCell ref="T177:V177"/>
    <mergeCell ref="T178:V178"/>
    <mergeCell ref="T179:V179"/>
    <mergeCell ref="T180:V180"/>
    <mergeCell ref="T181:V181"/>
    <mergeCell ref="T182:V182"/>
    <mergeCell ref="T183:V183"/>
    <mergeCell ref="X167:Z167"/>
    <mergeCell ref="AB167:AD167"/>
    <mergeCell ref="X168:Z168"/>
    <mergeCell ref="AB168:AD168"/>
    <mergeCell ref="X169:Z169"/>
    <mergeCell ref="AB169:AD169"/>
    <mergeCell ref="X160:Z160"/>
    <mergeCell ref="AB160:AD160"/>
    <mergeCell ref="X161:Z161"/>
    <mergeCell ref="AB161:AD161"/>
    <mergeCell ref="X162:Z162"/>
    <mergeCell ref="AB162:AD162"/>
    <mergeCell ref="X163:Z163"/>
    <mergeCell ref="AB163:AD163"/>
    <mergeCell ref="X164:Z164"/>
    <mergeCell ref="AB164:AD164"/>
    <mergeCell ref="L175:N175"/>
    <mergeCell ref="T163:V163"/>
    <mergeCell ref="T164:V164"/>
    <mergeCell ref="T165:V165"/>
    <mergeCell ref="T166:V166"/>
    <mergeCell ref="T167:V167"/>
    <mergeCell ref="T168:V168"/>
    <mergeCell ref="T169:V169"/>
    <mergeCell ref="X165:Z165"/>
    <mergeCell ref="AB165:AD165"/>
    <mergeCell ref="X166:Z166"/>
    <mergeCell ref="AB166:AD166"/>
    <mergeCell ref="X149:Z149"/>
    <mergeCell ref="AB149:AD149"/>
    <mergeCell ref="T173:V173"/>
    <mergeCell ref="X135:Z135"/>
    <mergeCell ref="AB135:AD135"/>
    <mergeCell ref="X136:Z136"/>
    <mergeCell ref="AB136:AD136"/>
    <mergeCell ref="X137:Z137"/>
    <mergeCell ref="AB137:AD137"/>
    <mergeCell ref="X138:Z138"/>
    <mergeCell ref="AB138:AD138"/>
    <mergeCell ref="X139:Z139"/>
    <mergeCell ref="AB139:AD139"/>
    <mergeCell ref="X140:Z140"/>
    <mergeCell ref="AB140:AD140"/>
    <mergeCell ref="X141:Z141"/>
    <mergeCell ref="AB141:AD141"/>
    <mergeCell ref="X142:Z142"/>
    <mergeCell ref="AB142:AD142"/>
    <mergeCell ref="X143:Z143"/>
    <mergeCell ref="AB143:AD143"/>
    <mergeCell ref="X144:Z144"/>
    <mergeCell ref="AB144:AD144"/>
    <mergeCell ref="X145:Z145"/>
    <mergeCell ref="T162:V162"/>
    <mergeCell ref="X155:Z155"/>
    <mergeCell ref="AB155:AD155"/>
    <mergeCell ref="X156:Z156"/>
    <mergeCell ref="AB156:AD156"/>
    <mergeCell ref="X157:Z157"/>
    <mergeCell ref="AB157:AD157"/>
    <mergeCell ref="X158:Z158"/>
    <mergeCell ref="X150:Z150"/>
    <mergeCell ref="AB150:AD150"/>
    <mergeCell ref="T154:V154"/>
    <mergeCell ref="T155:V155"/>
    <mergeCell ref="T156:V156"/>
    <mergeCell ref="T157:V157"/>
    <mergeCell ref="T158:V158"/>
    <mergeCell ref="T159:V159"/>
    <mergeCell ref="T160:V160"/>
    <mergeCell ref="T161:V161"/>
    <mergeCell ref="AB158:AD158"/>
    <mergeCell ref="X159:Z159"/>
    <mergeCell ref="AB159:AD159"/>
    <mergeCell ref="X151:Z151"/>
    <mergeCell ref="AB151:AD151"/>
    <mergeCell ref="X152:Z152"/>
    <mergeCell ref="AB152:AD152"/>
    <mergeCell ref="X153:Z153"/>
    <mergeCell ref="AB153:AD153"/>
    <mergeCell ref="X154:Z154"/>
    <mergeCell ref="AB154:AD154"/>
    <mergeCell ref="T134:V134"/>
    <mergeCell ref="X134:Z134"/>
    <mergeCell ref="AB134:AD134"/>
    <mergeCell ref="T135:V135"/>
    <mergeCell ref="T136:V136"/>
    <mergeCell ref="T137:V137"/>
    <mergeCell ref="T138:V138"/>
    <mergeCell ref="T139:V139"/>
    <mergeCell ref="T140:V140"/>
    <mergeCell ref="T141:V141"/>
    <mergeCell ref="T142:V142"/>
    <mergeCell ref="T143:V143"/>
    <mergeCell ref="T144:V144"/>
    <mergeCell ref="T145:V145"/>
    <mergeCell ref="T146:V146"/>
    <mergeCell ref="T147:V147"/>
    <mergeCell ref="T148:V148"/>
    <mergeCell ref="AB145:AD145"/>
    <mergeCell ref="X146:Z146"/>
    <mergeCell ref="AB146:AD146"/>
    <mergeCell ref="X147:Z147"/>
    <mergeCell ref="AB147:AD147"/>
    <mergeCell ref="X148:Z148"/>
    <mergeCell ref="AB148:AD148"/>
    <mergeCell ref="T149:V149"/>
    <mergeCell ref="T150:V150"/>
    <mergeCell ref="T171:V171"/>
    <mergeCell ref="T172:V172"/>
    <mergeCell ref="T151:V151"/>
    <mergeCell ref="T152:V152"/>
    <mergeCell ref="P162:R162"/>
    <mergeCell ref="P163:R163"/>
    <mergeCell ref="P164:R164"/>
    <mergeCell ref="P165:R165"/>
    <mergeCell ref="P166:R166"/>
    <mergeCell ref="P167:R167"/>
    <mergeCell ref="P168:R168"/>
    <mergeCell ref="P169:R169"/>
    <mergeCell ref="P170:R170"/>
    <mergeCell ref="P134:R134"/>
    <mergeCell ref="P135:R135"/>
    <mergeCell ref="P136:R136"/>
    <mergeCell ref="P137:R137"/>
    <mergeCell ref="P138:R138"/>
    <mergeCell ref="P139:R139"/>
    <mergeCell ref="P140:R140"/>
    <mergeCell ref="P141:R141"/>
    <mergeCell ref="P142:R142"/>
    <mergeCell ref="P143:R143"/>
    <mergeCell ref="P144:R144"/>
    <mergeCell ref="P145:R145"/>
    <mergeCell ref="P146:R146"/>
    <mergeCell ref="P147:R147"/>
    <mergeCell ref="P148:R148"/>
    <mergeCell ref="P149:R149"/>
    <mergeCell ref="P150:R150"/>
    <mergeCell ref="P151:R151"/>
    <mergeCell ref="P152:R152"/>
    <mergeCell ref="T170:V170"/>
    <mergeCell ref="T153:V153"/>
    <mergeCell ref="L169:N169"/>
    <mergeCell ref="L170:N170"/>
    <mergeCell ref="L171:N171"/>
    <mergeCell ref="L172:N172"/>
    <mergeCell ref="L173:N173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P153:R153"/>
    <mergeCell ref="P154:R154"/>
    <mergeCell ref="P155:R155"/>
    <mergeCell ref="P156:R156"/>
    <mergeCell ref="P157:R157"/>
    <mergeCell ref="P158:R158"/>
    <mergeCell ref="P159:R159"/>
    <mergeCell ref="P160:R160"/>
    <mergeCell ref="P161:R161"/>
    <mergeCell ref="L151:N151"/>
    <mergeCell ref="L152:N152"/>
    <mergeCell ref="L153:N153"/>
    <mergeCell ref="L154:N154"/>
    <mergeCell ref="L155:N155"/>
    <mergeCell ref="L156:N156"/>
    <mergeCell ref="L157:N157"/>
    <mergeCell ref="L158:N158"/>
    <mergeCell ref="L159:N159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M96:O96"/>
    <mergeCell ref="M63:O63"/>
    <mergeCell ref="M109:O109"/>
    <mergeCell ref="AG55:AI55"/>
    <mergeCell ref="F65:H65"/>
    <mergeCell ref="I65:J65"/>
    <mergeCell ref="M65:O65"/>
    <mergeCell ref="Q65:S65"/>
    <mergeCell ref="U65:W65"/>
    <mergeCell ref="Y65:AA65"/>
    <mergeCell ref="AC65:AE65"/>
    <mergeCell ref="AG65:AI65"/>
    <mergeCell ref="U62:W62"/>
    <mergeCell ref="Y62:AA62"/>
    <mergeCell ref="AC62:AE62"/>
    <mergeCell ref="AG62:AI62"/>
    <mergeCell ref="AG63:AI63"/>
    <mergeCell ref="M64:O64"/>
    <mergeCell ref="Q64:S64"/>
    <mergeCell ref="U64:W64"/>
    <mergeCell ref="Y64:AA64"/>
    <mergeCell ref="AC64:AE64"/>
    <mergeCell ref="AG64:AI64"/>
    <mergeCell ref="AG98:AI98"/>
    <mergeCell ref="F99:H99"/>
    <mergeCell ref="I99:J99"/>
    <mergeCell ref="M99:O99"/>
    <mergeCell ref="Q99:S99"/>
    <mergeCell ref="U99:W99"/>
    <mergeCell ref="Y99:AA99"/>
    <mergeCell ref="AC99:AE99"/>
    <mergeCell ref="AG99:AI99"/>
    <mergeCell ref="I35:J35"/>
    <mergeCell ref="M35:O35"/>
    <mergeCell ref="Q35:S35"/>
    <mergeCell ref="U35:W35"/>
    <mergeCell ref="Y35:AA35"/>
    <mergeCell ref="AC35:AE35"/>
    <mergeCell ref="AG35:AI35"/>
    <mergeCell ref="F45:H45"/>
    <mergeCell ref="I45:J45"/>
    <mergeCell ref="M45:O45"/>
    <mergeCell ref="Q45:S45"/>
    <mergeCell ref="U45:W45"/>
    <mergeCell ref="Y45:AA45"/>
    <mergeCell ref="AC45:AE45"/>
    <mergeCell ref="AG45:AI45"/>
    <mergeCell ref="M43:O43"/>
    <mergeCell ref="Q43:S43"/>
    <mergeCell ref="U43:W43"/>
    <mergeCell ref="Y43:AA43"/>
    <mergeCell ref="AC43:AE43"/>
    <mergeCell ref="AG43:AI43"/>
    <mergeCell ref="M44:O44"/>
    <mergeCell ref="Q44:S44"/>
    <mergeCell ref="U44:W44"/>
    <mergeCell ref="AC40:AE40"/>
    <mergeCell ref="AG40:AI40"/>
    <mergeCell ref="I41:J41"/>
    <mergeCell ref="M41:O41"/>
    <mergeCell ref="Q41:S41"/>
    <mergeCell ref="U41:W41"/>
    <mergeCell ref="Y41:AA41"/>
    <mergeCell ref="AC41:AE41"/>
    <mergeCell ref="AG121:AI121"/>
    <mergeCell ref="AB131:AH131"/>
    <mergeCell ref="AB132:AH132"/>
    <mergeCell ref="AC119:AE119"/>
    <mergeCell ref="AG119:AI119"/>
    <mergeCell ref="M120:O120"/>
    <mergeCell ref="Q120:S120"/>
    <mergeCell ref="U120:W120"/>
    <mergeCell ref="Y120:AA120"/>
    <mergeCell ref="AC120:AE120"/>
    <mergeCell ref="AG120:AI120"/>
    <mergeCell ref="M119:O119"/>
    <mergeCell ref="Q119:S119"/>
    <mergeCell ref="U119:W119"/>
    <mergeCell ref="Y119:AA119"/>
    <mergeCell ref="M121:O121"/>
    <mergeCell ref="Q121:S121"/>
    <mergeCell ref="U121:W121"/>
    <mergeCell ref="Y121:AA121"/>
    <mergeCell ref="AC121:AE121"/>
    <mergeCell ref="M122:O122"/>
    <mergeCell ref="Q122:S122"/>
    <mergeCell ref="U122:W122"/>
    <mergeCell ref="F129:AI130"/>
    <mergeCell ref="U125:W125"/>
    <mergeCell ref="Y125:AA125"/>
    <mergeCell ref="AC125:AE125"/>
    <mergeCell ref="AG125:AI125"/>
    <mergeCell ref="F126:H126"/>
    <mergeCell ref="I126:J126"/>
    <mergeCell ref="M126:O126"/>
    <mergeCell ref="Q126:S126"/>
    <mergeCell ref="AC115:AE115"/>
    <mergeCell ref="AG115:AI115"/>
    <mergeCell ref="F116:AI117"/>
    <mergeCell ref="F118:H118"/>
    <mergeCell ref="F115:H115"/>
    <mergeCell ref="I118:J118"/>
    <mergeCell ref="M118:O118"/>
    <mergeCell ref="Q118:S118"/>
    <mergeCell ref="F114:H114"/>
    <mergeCell ref="I114:J114"/>
    <mergeCell ref="M114:O114"/>
    <mergeCell ref="Q114:S114"/>
    <mergeCell ref="U114:W114"/>
    <mergeCell ref="Y114:AA114"/>
    <mergeCell ref="AC114:AE114"/>
    <mergeCell ref="AG114:AI114"/>
    <mergeCell ref="AC111:AE111"/>
    <mergeCell ref="AG111:AI111"/>
    <mergeCell ref="M112:O112"/>
    <mergeCell ref="Q112:S112"/>
    <mergeCell ref="U112:W112"/>
    <mergeCell ref="Y112:AA112"/>
    <mergeCell ref="AC112:AE112"/>
    <mergeCell ref="AG112:AI112"/>
    <mergeCell ref="M111:O111"/>
    <mergeCell ref="Q111:S111"/>
    <mergeCell ref="U111:W111"/>
    <mergeCell ref="Y111:AA111"/>
    <mergeCell ref="U118:W118"/>
    <mergeCell ref="Y118:AA118"/>
    <mergeCell ref="AC118:AE118"/>
    <mergeCell ref="AG118:AI118"/>
    <mergeCell ref="F105:H105"/>
    <mergeCell ref="I105:J105"/>
    <mergeCell ref="F107:H107"/>
    <mergeCell ref="I107:J107"/>
    <mergeCell ref="M107:O107"/>
    <mergeCell ref="Q107:S107"/>
    <mergeCell ref="U107:W107"/>
    <mergeCell ref="Y107:AA107"/>
    <mergeCell ref="AC107:AE107"/>
    <mergeCell ref="Y105:AA105"/>
    <mergeCell ref="AC105:AE105"/>
    <mergeCell ref="AG105:AI105"/>
    <mergeCell ref="I108:J108"/>
    <mergeCell ref="M108:O108"/>
    <mergeCell ref="Q108:S108"/>
    <mergeCell ref="U108:W108"/>
    <mergeCell ref="M105:O105"/>
    <mergeCell ref="Q105:S105"/>
    <mergeCell ref="U105:W105"/>
    <mergeCell ref="Y108:AA108"/>
    <mergeCell ref="AC108:AE108"/>
    <mergeCell ref="AG108:AI108"/>
    <mergeCell ref="U106:W106"/>
    <mergeCell ref="Y106:AA106"/>
    <mergeCell ref="AC106:AE106"/>
    <mergeCell ref="AG106:AI106"/>
    <mergeCell ref="AG107:AI107"/>
    <mergeCell ref="F108:H108"/>
    <mergeCell ref="I102:J102"/>
    <mergeCell ref="M102:O102"/>
    <mergeCell ref="Q102:S102"/>
    <mergeCell ref="U102:W102"/>
    <mergeCell ref="Y102:AA102"/>
    <mergeCell ref="AC102:AE102"/>
    <mergeCell ref="AG102:AI102"/>
    <mergeCell ref="F102:H102"/>
    <mergeCell ref="F103:AI104"/>
    <mergeCell ref="I101:J101"/>
    <mergeCell ref="M101:O101"/>
    <mergeCell ref="Q101:S101"/>
    <mergeCell ref="U101:W101"/>
    <mergeCell ref="Y101:AA101"/>
    <mergeCell ref="F100:H100"/>
    <mergeCell ref="F101:H101"/>
    <mergeCell ref="AC101:AE101"/>
    <mergeCell ref="AG101:AI101"/>
    <mergeCell ref="Y92:AA92"/>
    <mergeCell ref="AC92:AE92"/>
    <mergeCell ref="AG92:AI92"/>
    <mergeCell ref="F96:H96"/>
    <mergeCell ref="I96:J96"/>
    <mergeCell ref="Y97:AA97"/>
    <mergeCell ref="AC97:AE97"/>
    <mergeCell ref="AG97:AI97"/>
    <mergeCell ref="I100:J100"/>
    <mergeCell ref="M100:O100"/>
    <mergeCell ref="Q100:S100"/>
    <mergeCell ref="U100:W100"/>
    <mergeCell ref="M97:O97"/>
    <mergeCell ref="Q97:S97"/>
    <mergeCell ref="U97:W97"/>
    <mergeCell ref="F97:H97"/>
    <mergeCell ref="I97:J97"/>
    <mergeCell ref="F98:H98"/>
    <mergeCell ref="I98:J98"/>
    <mergeCell ref="M98:O98"/>
    <mergeCell ref="Q98:S98"/>
    <mergeCell ref="U98:W98"/>
    <mergeCell ref="Y98:AA98"/>
    <mergeCell ref="AC98:AE98"/>
    <mergeCell ref="Y100:AA100"/>
    <mergeCell ref="AC100:AE100"/>
    <mergeCell ref="AG100:AI100"/>
    <mergeCell ref="Q96:S96"/>
    <mergeCell ref="U96:W96"/>
    <mergeCell ref="Y96:AA96"/>
    <mergeCell ref="AC96:AE96"/>
    <mergeCell ref="AG96:AI96"/>
    <mergeCell ref="Y83:AA83"/>
    <mergeCell ref="AC83:AE83"/>
    <mergeCell ref="AG83:AI83"/>
    <mergeCell ref="F90:AI91"/>
    <mergeCell ref="M83:O83"/>
    <mergeCell ref="Q83:S83"/>
    <mergeCell ref="U83:W83"/>
    <mergeCell ref="M84:O84"/>
    <mergeCell ref="Q84:S84"/>
    <mergeCell ref="U84:W84"/>
    <mergeCell ref="Y84:AA84"/>
    <mergeCell ref="AC84:AE84"/>
    <mergeCell ref="AG84:AI84"/>
    <mergeCell ref="F83:H83"/>
    <mergeCell ref="F84:H84"/>
    <mergeCell ref="I83:J83"/>
    <mergeCell ref="M95:O95"/>
    <mergeCell ref="Q95:S95"/>
    <mergeCell ref="U95:W95"/>
    <mergeCell ref="Y95:AA95"/>
    <mergeCell ref="I94:J94"/>
    <mergeCell ref="M94:O94"/>
    <mergeCell ref="Q94:S94"/>
    <mergeCell ref="U94:W94"/>
    <mergeCell ref="Y94:AA94"/>
    <mergeCell ref="AC94:AE94"/>
    <mergeCell ref="AG94:AI94"/>
    <mergeCell ref="F94:H94"/>
    <mergeCell ref="AC95:AE95"/>
    <mergeCell ref="AG95:AI95"/>
    <mergeCell ref="F95:H95"/>
    <mergeCell ref="I95:J95"/>
    <mergeCell ref="I85:J85"/>
    <mergeCell ref="M85:O85"/>
    <mergeCell ref="Q85:S85"/>
    <mergeCell ref="U85:W85"/>
    <mergeCell ref="AC81:AE81"/>
    <mergeCell ref="AG81:AI81"/>
    <mergeCell ref="M82:O82"/>
    <mergeCell ref="Q82:S82"/>
    <mergeCell ref="U82:W82"/>
    <mergeCell ref="Y82:AA82"/>
    <mergeCell ref="AC82:AE82"/>
    <mergeCell ref="AG82:AI82"/>
    <mergeCell ref="M81:O81"/>
    <mergeCell ref="Q81:S81"/>
    <mergeCell ref="U81:W81"/>
    <mergeCell ref="Y81:AA81"/>
    <mergeCell ref="A93:B93"/>
    <mergeCell ref="I93:J93"/>
    <mergeCell ref="M93:O93"/>
    <mergeCell ref="Q93:S93"/>
    <mergeCell ref="U93:W93"/>
    <mergeCell ref="Y93:AA93"/>
    <mergeCell ref="F92:H92"/>
    <mergeCell ref="I92:J92"/>
    <mergeCell ref="M92:O92"/>
    <mergeCell ref="Q92:S92"/>
    <mergeCell ref="U92:W92"/>
    <mergeCell ref="F93:H93"/>
    <mergeCell ref="AC93:AE93"/>
    <mergeCell ref="AG93:AI93"/>
    <mergeCell ref="F82:H82"/>
    <mergeCell ref="I82:J82"/>
    <mergeCell ref="U79:W79"/>
    <mergeCell ref="Y79:AA79"/>
    <mergeCell ref="AC79:AE79"/>
    <mergeCell ref="AG79:AI79"/>
    <mergeCell ref="A80:B80"/>
    <mergeCell ref="I80:J80"/>
    <mergeCell ref="M80:O80"/>
    <mergeCell ref="Q80:S80"/>
    <mergeCell ref="U80:W80"/>
    <mergeCell ref="Y80:AA80"/>
    <mergeCell ref="AC80:AE80"/>
    <mergeCell ref="AG80:AI80"/>
    <mergeCell ref="F79:H79"/>
    <mergeCell ref="AB69:AH69"/>
    <mergeCell ref="A71:AD71"/>
    <mergeCell ref="A73:D73"/>
    <mergeCell ref="E73:R73"/>
    <mergeCell ref="A75:D78"/>
    <mergeCell ref="E75:AI75"/>
    <mergeCell ref="E76:K78"/>
    <mergeCell ref="L76:AI76"/>
    <mergeCell ref="L77:O78"/>
    <mergeCell ref="P77:S78"/>
    <mergeCell ref="T77:W78"/>
    <mergeCell ref="X77:AA78"/>
    <mergeCell ref="AB77:AE78"/>
    <mergeCell ref="AF77:AI78"/>
    <mergeCell ref="AE74:AI74"/>
    <mergeCell ref="AC67:AE67"/>
    <mergeCell ref="AG67:AI67"/>
    <mergeCell ref="I68:J68"/>
    <mergeCell ref="M68:O68"/>
    <mergeCell ref="Q68:S68"/>
    <mergeCell ref="U68:W68"/>
    <mergeCell ref="Y68:AA68"/>
    <mergeCell ref="AC68:AE68"/>
    <mergeCell ref="AG68:AI68"/>
    <mergeCell ref="Y66:AA66"/>
    <mergeCell ref="AC66:AE66"/>
    <mergeCell ref="AG66:AI66"/>
    <mergeCell ref="I67:J67"/>
    <mergeCell ref="M67:O67"/>
    <mergeCell ref="Q67:S67"/>
    <mergeCell ref="U67:W67"/>
    <mergeCell ref="Y67:AA67"/>
    <mergeCell ref="I66:J66"/>
    <mergeCell ref="M66:O66"/>
    <mergeCell ref="Q66:S66"/>
    <mergeCell ref="U66:W66"/>
    <mergeCell ref="U63:W63"/>
    <mergeCell ref="Y63:AA63"/>
    <mergeCell ref="AC63:AE63"/>
    <mergeCell ref="F57:H57"/>
    <mergeCell ref="F58:H58"/>
    <mergeCell ref="AC58:AE58"/>
    <mergeCell ref="AG58:AI58"/>
    <mergeCell ref="U60:W60"/>
    <mergeCell ref="Y60:AA60"/>
    <mergeCell ref="AC60:AE60"/>
    <mergeCell ref="AG60:AI60"/>
    <mergeCell ref="M61:O61"/>
    <mergeCell ref="Q61:S61"/>
    <mergeCell ref="U61:W61"/>
    <mergeCell ref="Y61:AA61"/>
    <mergeCell ref="F61:H61"/>
    <mergeCell ref="I61:J61"/>
    <mergeCell ref="M59:O59"/>
    <mergeCell ref="Q59:S59"/>
    <mergeCell ref="U59:W59"/>
    <mergeCell ref="Y59:AA59"/>
    <mergeCell ref="AC59:AE59"/>
    <mergeCell ref="AG59:AI59"/>
    <mergeCell ref="AC61:AE61"/>
    <mergeCell ref="AG61:AI61"/>
    <mergeCell ref="F59:H59"/>
    <mergeCell ref="I59:J59"/>
    <mergeCell ref="Y57:AA57"/>
    <mergeCell ref="AC57:AE57"/>
    <mergeCell ref="AG57:AI57"/>
    <mergeCell ref="I58:J58"/>
    <mergeCell ref="M58:O58"/>
    <mergeCell ref="U58:W58"/>
    <mergeCell ref="Y58:AA58"/>
    <mergeCell ref="I57:J57"/>
    <mergeCell ref="M57:O57"/>
    <mergeCell ref="Q57:S57"/>
    <mergeCell ref="U57:W57"/>
    <mergeCell ref="F55:H55"/>
    <mergeCell ref="I55:J55"/>
    <mergeCell ref="Q55:S55"/>
    <mergeCell ref="U55:W55"/>
    <mergeCell ref="Y55:AA55"/>
    <mergeCell ref="AC55:AE55"/>
    <mergeCell ref="U52:W52"/>
    <mergeCell ref="Y52:AA52"/>
    <mergeCell ref="F54:H54"/>
    <mergeCell ref="I54:J54"/>
    <mergeCell ref="F56:H56"/>
    <mergeCell ref="I56:J56"/>
    <mergeCell ref="AC52:AE52"/>
    <mergeCell ref="M55:O55"/>
    <mergeCell ref="AG52:AI52"/>
    <mergeCell ref="M53:O53"/>
    <mergeCell ref="Q53:S53"/>
    <mergeCell ref="U53:W53"/>
    <mergeCell ref="Y53:AA53"/>
    <mergeCell ref="AC53:AE53"/>
    <mergeCell ref="AG53:AI53"/>
    <mergeCell ref="AG54:AI54"/>
    <mergeCell ref="M56:O56"/>
    <mergeCell ref="Q56:S56"/>
    <mergeCell ref="U56:W56"/>
    <mergeCell ref="Y56:AA56"/>
    <mergeCell ref="AC56:AE56"/>
    <mergeCell ref="AG56:AI56"/>
    <mergeCell ref="M54:O54"/>
    <mergeCell ref="Q54:S54"/>
    <mergeCell ref="U54:W54"/>
    <mergeCell ref="Y54:AA54"/>
    <mergeCell ref="AC54:AE54"/>
    <mergeCell ref="U50:W50"/>
    <mergeCell ref="Y50:AA50"/>
    <mergeCell ref="AC50:AE50"/>
    <mergeCell ref="AG50:AI50"/>
    <mergeCell ref="U49:W49"/>
    <mergeCell ref="Y49:AA49"/>
    <mergeCell ref="U51:W51"/>
    <mergeCell ref="Y51:AA51"/>
    <mergeCell ref="AC51:AE51"/>
    <mergeCell ref="AG51:AI51"/>
    <mergeCell ref="Y48:AA48"/>
    <mergeCell ref="AC48:AE48"/>
    <mergeCell ref="AG48:AI48"/>
    <mergeCell ref="I48:J48"/>
    <mergeCell ref="M48:O48"/>
    <mergeCell ref="Q48:S48"/>
    <mergeCell ref="U48:W48"/>
    <mergeCell ref="AC49:AE49"/>
    <mergeCell ref="AG49:AI49"/>
    <mergeCell ref="M49:O49"/>
    <mergeCell ref="Q49:S49"/>
    <mergeCell ref="AG46:AI46"/>
    <mergeCell ref="M47:O47"/>
    <mergeCell ref="Q47:S47"/>
    <mergeCell ref="U47:W47"/>
    <mergeCell ref="Y47:AA47"/>
    <mergeCell ref="AC47:AE47"/>
    <mergeCell ref="AG47:AI47"/>
    <mergeCell ref="M46:O46"/>
    <mergeCell ref="Q46:S46"/>
    <mergeCell ref="U46:W46"/>
    <mergeCell ref="Y46:AA46"/>
    <mergeCell ref="AC46:AE46"/>
    <mergeCell ref="Y44:AA44"/>
    <mergeCell ref="AC44:AE44"/>
    <mergeCell ref="AG44:AI44"/>
    <mergeCell ref="M42:O42"/>
    <mergeCell ref="Q42:S42"/>
    <mergeCell ref="AG41:AI41"/>
    <mergeCell ref="U42:W42"/>
    <mergeCell ref="Y42:AA42"/>
    <mergeCell ref="AC42:AE42"/>
    <mergeCell ref="AG42:AI42"/>
    <mergeCell ref="I42:J42"/>
    <mergeCell ref="A40:B40"/>
    <mergeCell ref="I40:J40"/>
    <mergeCell ref="M40:O40"/>
    <mergeCell ref="Q40:S40"/>
    <mergeCell ref="U40:W40"/>
    <mergeCell ref="Y40:AA40"/>
    <mergeCell ref="I39:J39"/>
    <mergeCell ref="M39:O39"/>
    <mergeCell ref="Q39:S39"/>
    <mergeCell ref="U39:W39"/>
    <mergeCell ref="M37:O37"/>
    <mergeCell ref="Q37:S37"/>
    <mergeCell ref="U37:W37"/>
    <mergeCell ref="Y37:AA37"/>
    <mergeCell ref="AC37:AE37"/>
    <mergeCell ref="AG37:AI37"/>
    <mergeCell ref="Y39:AA39"/>
    <mergeCell ref="AC39:AE39"/>
    <mergeCell ref="AG39:AI39"/>
    <mergeCell ref="M38:O38"/>
    <mergeCell ref="Q38:S38"/>
    <mergeCell ref="U38:W38"/>
    <mergeCell ref="Y38:AA38"/>
    <mergeCell ref="AC38:AE38"/>
    <mergeCell ref="AG38:AI38"/>
    <mergeCell ref="Q34:S34"/>
    <mergeCell ref="U34:W34"/>
    <mergeCell ref="Y34:AA34"/>
    <mergeCell ref="AC34:AE34"/>
    <mergeCell ref="AG34:AI34"/>
    <mergeCell ref="Y36:AA36"/>
    <mergeCell ref="AC36:AE36"/>
    <mergeCell ref="AG36:AI36"/>
    <mergeCell ref="M32:O32"/>
    <mergeCell ref="Q32:S32"/>
    <mergeCell ref="U32:W32"/>
    <mergeCell ref="Y32:AA32"/>
    <mergeCell ref="AC32:AE32"/>
    <mergeCell ref="AG32:AI32"/>
    <mergeCell ref="M33:O33"/>
    <mergeCell ref="Q33:S33"/>
    <mergeCell ref="U33:W33"/>
    <mergeCell ref="Y33:AA33"/>
    <mergeCell ref="F23:AI23"/>
    <mergeCell ref="R12:AI12"/>
    <mergeCell ref="R14:AI14"/>
    <mergeCell ref="R16:AI16"/>
    <mergeCell ref="Z18:AA18"/>
    <mergeCell ref="F31:H31"/>
    <mergeCell ref="A20:AI20"/>
    <mergeCell ref="A21:AI21"/>
    <mergeCell ref="A22:E22"/>
    <mergeCell ref="F22:O22"/>
    <mergeCell ref="P22:U22"/>
    <mergeCell ref="W22:AB22"/>
    <mergeCell ref="AD22:AI22"/>
    <mergeCell ref="A24:E24"/>
    <mergeCell ref="F24:AI24"/>
    <mergeCell ref="A26:D28"/>
    <mergeCell ref="E26:AI26"/>
    <mergeCell ref="E27:K28"/>
    <mergeCell ref="I30:J30"/>
    <mergeCell ref="M30:O30"/>
    <mergeCell ref="Q30:S30"/>
    <mergeCell ref="U30:W30"/>
    <mergeCell ref="Y30:AA30"/>
    <mergeCell ref="AC30:AE30"/>
    <mergeCell ref="AG30:AI30"/>
    <mergeCell ref="M31:O31"/>
    <mergeCell ref="A23:E23"/>
    <mergeCell ref="AE25:AI25"/>
    <mergeCell ref="A25:AD25"/>
    <mergeCell ref="U87:W87"/>
    <mergeCell ref="Y87:AA87"/>
    <mergeCell ref="AC87:AE87"/>
    <mergeCell ref="A1:AD1"/>
    <mergeCell ref="A2:AD2"/>
    <mergeCell ref="A3:AI4"/>
    <mergeCell ref="A5:P5"/>
    <mergeCell ref="AA6:AD6"/>
    <mergeCell ref="R8:T8"/>
    <mergeCell ref="V8:Y8"/>
    <mergeCell ref="F30:H30"/>
    <mergeCell ref="F29:H29"/>
    <mergeCell ref="L27:AI27"/>
    <mergeCell ref="L28:O28"/>
    <mergeCell ref="P28:S28"/>
    <mergeCell ref="T28:W28"/>
    <mergeCell ref="X28:AA28"/>
    <mergeCell ref="AB28:AE28"/>
    <mergeCell ref="AF28:AI28"/>
    <mergeCell ref="I29:J29"/>
    <mergeCell ref="M29:O29"/>
    <mergeCell ref="Q29:S29"/>
    <mergeCell ref="U29:W29"/>
    <mergeCell ref="Y29:AA29"/>
    <mergeCell ref="AC29:AE29"/>
    <mergeCell ref="AG29:AI29"/>
    <mergeCell ref="A30:B30"/>
    <mergeCell ref="L10:M18"/>
    <mergeCell ref="R10:AI10"/>
    <mergeCell ref="S18:Y18"/>
    <mergeCell ref="AB18:AH18"/>
    <mergeCell ref="Y86:AA86"/>
    <mergeCell ref="AC86:AE86"/>
    <mergeCell ref="AG86:AI86"/>
    <mergeCell ref="I81:J81"/>
    <mergeCell ref="F80:H80"/>
    <mergeCell ref="F81:H81"/>
    <mergeCell ref="F43:H43"/>
    <mergeCell ref="F32:H32"/>
    <mergeCell ref="F33:H33"/>
    <mergeCell ref="F34:H34"/>
    <mergeCell ref="F36:H36"/>
    <mergeCell ref="F37:H37"/>
    <mergeCell ref="F38:H38"/>
    <mergeCell ref="F39:H39"/>
    <mergeCell ref="F40:H40"/>
    <mergeCell ref="F41:H41"/>
    <mergeCell ref="F35:H35"/>
    <mergeCell ref="F44:H44"/>
    <mergeCell ref="I44:J44"/>
    <mergeCell ref="F46:H46"/>
    <mergeCell ref="I46:J46"/>
    <mergeCell ref="F47:H47"/>
    <mergeCell ref="I47:J47"/>
    <mergeCell ref="F48:H48"/>
    <mergeCell ref="F49:H49"/>
    <mergeCell ref="I49:J49"/>
    <mergeCell ref="F42:H42"/>
    <mergeCell ref="M36:O36"/>
    <mergeCell ref="Q36:S36"/>
    <mergeCell ref="U36:W36"/>
    <mergeCell ref="AC33:AE33"/>
    <mergeCell ref="AG33:AI33"/>
    <mergeCell ref="M34:O34"/>
    <mergeCell ref="U89:W89"/>
    <mergeCell ref="Y89:AA89"/>
    <mergeCell ref="AC89:AE89"/>
    <mergeCell ref="AG89:AI89"/>
    <mergeCell ref="I31:J31"/>
    <mergeCell ref="I33:J33"/>
    <mergeCell ref="I34:J34"/>
    <mergeCell ref="I36:J36"/>
    <mergeCell ref="I37:J37"/>
    <mergeCell ref="I38:J38"/>
    <mergeCell ref="I88:J88"/>
    <mergeCell ref="M88:O88"/>
    <mergeCell ref="Q88:S88"/>
    <mergeCell ref="U88:W88"/>
    <mergeCell ref="Y88:AA88"/>
    <mergeCell ref="AC88:AE88"/>
    <mergeCell ref="AG88:AI88"/>
    <mergeCell ref="I43:J43"/>
    <mergeCell ref="Q31:S31"/>
    <mergeCell ref="U31:W31"/>
    <mergeCell ref="Y31:AA31"/>
    <mergeCell ref="AC31:AE31"/>
    <mergeCell ref="AG31:AI31"/>
    <mergeCell ref="I32:J32"/>
    <mergeCell ref="AG87:AI87"/>
    <mergeCell ref="Y85:AA85"/>
    <mergeCell ref="AC85:AE85"/>
    <mergeCell ref="AG85:AI85"/>
    <mergeCell ref="I86:J86"/>
    <mergeCell ref="M86:O86"/>
    <mergeCell ref="Q86:S86"/>
    <mergeCell ref="U86:W86"/>
    <mergeCell ref="A50:B50"/>
    <mergeCell ref="F50:H50"/>
    <mergeCell ref="F51:H51"/>
    <mergeCell ref="I51:J51"/>
    <mergeCell ref="M51:O51"/>
    <mergeCell ref="Q51:S51"/>
    <mergeCell ref="F52:H52"/>
    <mergeCell ref="I52:J52"/>
    <mergeCell ref="F53:H53"/>
    <mergeCell ref="I53:J53"/>
    <mergeCell ref="I50:J50"/>
    <mergeCell ref="M50:O50"/>
    <mergeCell ref="Q50:S50"/>
    <mergeCell ref="M52:O52"/>
    <mergeCell ref="Q52:S52"/>
    <mergeCell ref="A60:B60"/>
    <mergeCell ref="F60:H60"/>
    <mergeCell ref="I60:J60"/>
    <mergeCell ref="M60:O60"/>
    <mergeCell ref="Q60:S60"/>
    <mergeCell ref="Q58:S58"/>
    <mergeCell ref="A106:B106"/>
    <mergeCell ref="F106:H106"/>
    <mergeCell ref="I106:J106"/>
    <mergeCell ref="M106:O106"/>
    <mergeCell ref="Q106:S106"/>
    <mergeCell ref="F89:H89"/>
    <mergeCell ref="I89:J89"/>
    <mergeCell ref="M89:O89"/>
    <mergeCell ref="Q89:S89"/>
    <mergeCell ref="F88:H88"/>
    <mergeCell ref="F62:H62"/>
    <mergeCell ref="I62:J62"/>
    <mergeCell ref="F63:H63"/>
    <mergeCell ref="I63:J63"/>
    <mergeCell ref="F64:H64"/>
    <mergeCell ref="I64:J64"/>
    <mergeCell ref="M62:O62"/>
    <mergeCell ref="Q62:S62"/>
    <mergeCell ref="F66:H66"/>
    <mergeCell ref="F86:H86"/>
    <mergeCell ref="F87:H87"/>
    <mergeCell ref="I87:J87"/>
    <mergeCell ref="M87:O87"/>
    <mergeCell ref="Q87:S87"/>
    <mergeCell ref="Q63:S63"/>
    <mergeCell ref="F67:H67"/>
    <mergeCell ref="F68:H68"/>
    <mergeCell ref="I79:J79"/>
    <mergeCell ref="M79:O79"/>
    <mergeCell ref="Q79:S79"/>
    <mergeCell ref="I84:J84"/>
    <mergeCell ref="F85:H85"/>
    <mergeCell ref="F111:H111"/>
    <mergeCell ref="I111:J111"/>
    <mergeCell ref="F112:H112"/>
    <mergeCell ref="I112:J112"/>
    <mergeCell ref="F113:H113"/>
    <mergeCell ref="I113:J113"/>
    <mergeCell ref="I109:J109"/>
    <mergeCell ref="Q109:S109"/>
    <mergeCell ref="U109:W109"/>
    <mergeCell ref="Y109:AA109"/>
    <mergeCell ref="AC109:AE109"/>
    <mergeCell ref="AG109:AI109"/>
    <mergeCell ref="I110:J110"/>
    <mergeCell ref="M110:O110"/>
    <mergeCell ref="Q110:S110"/>
    <mergeCell ref="U110:W110"/>
    <mergeCell ref="Y110:AA110"/>
    <mergeCell ref="AC110:AE110"/>
    <mergeCell ref="AG110:AI110"/>
    <mergeCell ref="Y113:AA113"/>
    <mergeCell ref="AC113:AE113"/>
    <mergeCell ref="AG113:AI113"/>
    <mergeCell ref="M113:O113"/>
    <mergeCell ref="Q113:S113"/>
    <mergeCell ref="U113:W113"/>
    <mergeCell ref="A119:B119"/>
    <mergeCell ref="F119:H119"/>
    <mergeCell ref="I119:J119"/>
    <mergeCell ref="F120:H120"/>
    <mergeCell ref="I120:J120"/>
    <mergeCell ref="I115:J115"/>
    <mergeCell ref="M115:O115"/>
    <mergeCell ref="Q115:S115"/>
    <mergeCell ref="U115:W115"/>
    <mergeCell ref="Y115:AA115"/>
    <mergeCell ref="AG127:AI127"/>
    <mergeCell ref="F121:H121"/>
    <mergeCell ref="I121:J121"/>
    <mergeCell ref="F122:H122"/>
    <mergeCell ref="I122:J122"/>
    <mergeCell ref="AC122:AE122"/>
    <mergeCell ref="AG122:AI122"/>
    <mergeCell ref="F123:H123"/>
    <mergeCell ref="I123:J123"/>
    <mergeCell ref="M123:O123"/>
    <mergeCell ref="Q123:S123"/>
    <mergeCell ref="U123:W123"/>
    <mergeCell ref="Y123:AA123"/>
    <mergeCell ref="AC123:AE123"/>
    <mergeCell ref="AG123:AI123"/>
    <mergeCell ref="F124:H124"/>
    <mergeCell ref="I124:J124"/>
    <mergeCell ref="M124:O124"/>
    <mergeCell ref="F125:H125"/>
    <mergeCell ref="I125:J125"/>
    <mergeCell ref="M125:O125"/>
    <mergeCell ref="Q125:S125"/>
    <mergeCell ref="F128:H128"/>
    <mergeCell ref="I128:J128"/>
    <mergeCell ref="M128:O128"/>
    <mergeCell ref="Q128:S128"/>
    <mergeCell ref="U128:W128"/>
    <mergeCell ref="Y128:AA128"/>
    <mergeCell ref="AC128:AE128"/>
    <mergeCell ref="AG128:AI128"/>
    <mergeCell ref="O12:Q12"/>
    <mergeCell ref="E90:E91"/>
    <mergeCell ref="E103:E104"/>
    <mergeCell ref="E116:E117"/>
    <mergeCell ref="E129:E130"/>
    <mergeCell ref="U126:W126"/>
    <mergeCell ref="Y126:AA126"/>
    <mergeCell ref="AC126:AE126"/>
    <mergeCell ref="AG126:AI126"/>
    <mergeCell ref="F127:H127"/>
    <mergeCell ref="I127:J127"/>
    <mergeCell ref="M127:O127"/>
    <mergeCell ref="Q127:S127"/>
    <mergeCell ref="U127:W127"/>
    <mergeCell ref="Y127:AA127"/>
    <mergeCell ref="AC127:AE127"/>
    <mergeCell ref="Q124:S124"/>
    <mergeCell ref="U124:W124"/>
    <mergeCell ref="Y124:AA124"/>
    <mergeCell ref="AC124:AE124"/>
    <mergeCell ref="AG124:AI124"/>
    <mergeCell ref="Y122:AA122"/>
    <mergeCell ref="F109:H109"/>
    <mergeCell ref="F110:H110"/>
  </mergeCells>
  <phoneticPr fontId="17" type="noConversion"/>
  <dataValidations count="1">
    <dataValidation type="list" allowBlank="1" showInputMessage="1" showErrorMessage="1" sqref="V22 AC22 L29:L68 P29:P68 T29:T68 X29:X68 AB29:AB68 E29:E68 E79:E89 L79 L82 L85:L89 P79 P82 P85:P89 T79 T82 T85:T89 X79 X82 X85:X89 AB79 AB82 AB85:AB89 AF79 AF82 AF85:AF89 L92 L95 L98:L102 P92 P95 P98:P102 T92 T95 T98:T102 X92 X95 X98:X102 AB92 AB95 AB98:AB102 AF92 AF95 AF98:AF102 L105 L108 L111:L115 P105 P108 P111:P115 T105 T108 T111:T115 X105 X108 X111:X115 AB105 AB108 AB111:AB115 AF105 AF108 AF111:AF115 L118 L121 L124:L128 P118 P121 P124:P128 T118 T121 T124:T128 X118 X121 X124:X128 AB118 AB121 AB124:AB128 AF118 AF121 AF124:AF128 E92:E102 E105:E115 E118:E128 AF29" xr:uid="{00000000-0002-0000-0000-000000000000}">
      <formula1>" ,〇"</formula1>
    </dataValidation>
  </dataValidations>
  <pageMargins left="0.7" right="0.7" top="0.5" bottom="0.5" header="0.3" footer="0.3"/>
  <pageSetup paperSize="9" scale="55" fitToHeight="0" orientation="portrait" r:id="rId1"/>
  <ignoredErrors>
    <ignoredError sqref="E73 AB132 L135:AD138 L144:AD152 M143:O143 Q143:S143 U143:AA143 AC143:AD143 L154:AD162 M153:O153 Q153:S153 U153:W153 Y153:AA153 AC153:AD153 L164:AD173 M163:O163 AC163:AD163 Y163:AA163 U163:W163 Q163:S163 M134:AD134 L140:AD142 L139:W139 Y139:AD139" unlockedFormula="1"/>
    <ignoredError sqref="L143 P143 T143 AB143 L153 P153 T153 X153 AB153 AB163 X163 T163 P163 L163" formula="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CA43-A46E-4A0E-92E3-525E8C4706DA}">
  <sheetPr>
    <pageSetUpPr fitToPage="1"/>
  </sheetPr>
  <dimension ref="A1:AQ164"/>
  <sheetViews>
    <sheetView view="pageBreakPreview" zoomScale="60" zoomScaleNormal="60" workbookViewId="0">
      <selection activeCell="E9" sqref="E9"/>
    </sheetView>
  </sheetViews>
  <sheetFormatPr defaultColWidth="0" defaultRowHeight="13" zeroHeight="1"/>
  <cols>
    <col min="1" max="38" width="4.08203125" style="109" customWidth="1"/>
    <col min="39" max="39" width="4.6640625" style="109" customWidth="1"/>
    <col min="40" max="40" width="4.08203125" style="109" customWidth="1"/>
    <col min="41" max="41" width="4.6640625" style="109" customWidth="1"/>
    <col min="42" max="43" width="4.08203125" style="109" customWidth="1"/>
    <col min="44" max="16384" width="8.9140625" style="109" hidden="1"/>
  </cols>
  <sheetData>
    <row r="1" spans="1:42" s="66" customFormat="1" ht="15" customHeight="1">
      <c r="A1" s="370" t="s">
        <v>76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</row>
    <row r="2" spans="1:42" s="67" customFormat="1" ht="5.15" customHeight="1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</row>
    <row r="3" spans="1:42" s="68" customFormat="1" ht="15" customHeight="1">
      <c r="A3" s="372" t="s">
        <v>77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  <c r="AP3" s="372"/>
    </row>
    <row r="4" spans="1:42" s="67" customFormat="1" ht="5.15" customHeight="1">
      <c r="A4" s="372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</row>
    <row r="5" spans="1:42" s="68" customFormat="1" ht="15" customHeight="1">
      <c r="A5" s="372"/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372"/>
    </row>
    <row r="6" spans="1:42" s="67" customFormat="1" ht="5.15" customHeight="1">
      <c r="A6" s="371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69"/>
      <c r="R6" s="69"/>
      <c r="S6" s="69"/>
      <c r="T6" s="69"/>
      <c r="U6" s="69"/>
      <c r="V6" s="69"/>
      <c r="W6" s="69"/>
      <c r="X6" s="70"/>
      <c r="Y6" s="70"/>
      <c r="Z6" s="69"/>
    </row>
    <row r="7" spans="1:42" s="73" customFormat="1" ht="35.15" customHeight="1">
      <c r="A7" s="71" t="s">
        <v>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AH7" s="373"/>
      <c r="AI7" s="373"/>
      <c r="AJ7" s="373"/>
      <c r="AK7" s="373"/>
      <c r="AL7" s="75" t="s">
        <v>3</v>
      </c>
      <c r="AM7" s="74"/>
      <c r="AN7" s="75" t="s">
        <v>4</v>
      </c>
      <c r="AO7" s="76"/>
      <c r="AP7" s="73" t="s">
        <v>5</v>
      </c>
    </row>
    <row r="8" spans="1:42" s="78" customFormat="1" ht="3" customHeigh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42" s="78" customFormat="1" ht="35.1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42" s="78" customFormat="1" ht="45" customHeight="1">
      <c r="O10" s="73"/>
      <c r="P10" s="73"/>
      <c r="Q10" s="73"/>
      <c r="R10" s="73"/>
      <c r="S10" s="73"/>
      <c r="T10" s="73"/>
      <c r="U10" s="72" t="s">
        <v>6</v>
      </c>
      <c r="V10" s="374"/>
      <c r="W10" s="374"/>
      <c r="X10" s="374"/>
      <c r="Y10" s="374"/>
      <c r="Z10" s="72" t="s">
        <v>7</v>
      </c>
      <c r="AA10" s="375"/>
      <c r="AB10" s="375"/>
      <c r="AC10" s="375"/>
      <c r="AD10" s="375"/>
      <c r="AE10" s="375"/>
      <c r="AG10" s="73"/>
      <c r="AH10" s="73"/>
      <c r="AI10" s="73"/>
      <c r="AJ10" s="73"/>
    </row>
    <row r="11" spans="1:42" s="78" customFormat="1" ht="3" customHeight="1"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</row>
    <row r="12" spans="1:42" s="78" customFormat="1" ht="45" customHeight="1">
      <c r="A12" s="77"/>
      <c r="B12" s="77"/>
      <c r="C12" s="77"/>
      <c r="D12" s="77"/>
      <c r="E12" s="77"/>
      <c r="F12" s="77"/>
      <c r="G12" s="77"/>
      <c r="N12" s="77"/>
      <c r="O12" s="376" t="s">
        <v>8</v>
      </c>
      <c r="P12" s="376"/>
      <c r="Q12" s="376"/>
      <c r="R12" s="73"/>
      <c r="S12" s="71" t="s">
        <v>9</v>
      </c>
      <c r="T12" s="71"/>
      <c r="U12" s="71"/>
      <c r="V12" s="377"/>
      <c r="W12" s="377"/>
      <c r="X12" s="377"/>
      <c r="Y12" s="377"/>
      <c r="Z12" s="377"/>
      <c r="AA12" s="377"/>
      <c r="AB12" s="377"/>
      <c r="AC12" s="377"/>
      <c r="AD12" s="377"/>
      <c r="AE12" s="377"/>
      <c r="AF12" s="377"/>
      <c r="AG12" s="377"/>
      <c r="AH12" s="377"/>
      <c r="AI12" s="377"/>
      <c r="AJ12" s="377"/>
      <c r="AK12" s="377"/>
      <c r="AL12" s="377"/>
      <c r="AM12" s="377"/>
      <c r="AN12" s="377"/>
      <c r="AO12" s="377"/>
      <c r="AP12" s="377"/>
    </row>
    <row r="13" spans="1:42" s="78" customFormat="1" ht="3" customHeight="1">
      <c r="A13" s="77"/>
      <c r="B13" s="77"/>
      <c r="C13" s="77"/>
      <c r="D13" s="77"/>
      <c r="E13" s="77"/>
      <c r="F13" s="77"/>
      <c r="G13" s="77"/>
      <c r="N13" s="77"/>
      <c r="O13" s="376"/>
      <c r="P13" s="376"/>
      <c r="Q13" s="376"/>
      <c r="R13" s="73"/>
      <c r="S13" s="72"/>
      <c r="T13" s="72"/>
      <c r="U13" s="72"/>
      <c r="V13" s="73"/>
      <c r="W13" s="73"/>
      <c r="X13" s="73"/>
      <c r="Y13" s="73"/>
      <c r="Z13" s="73"/>
      <c r="AA13" s="73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3"/>
      <c r="AN13" s="73"/>
      <c r="AO13" s="73"/>
      <c r="AP13" s="73"/>
    </row>
    <row r="14" spans="1:42" s="78" customFormat="1" ht="45" customHeight="1">
      <c r="A14" s="77"/>
      <c r="B14" s="77"/>
      <c r="C14" s="77"/>
      <c r="D14" s="77"/>
      <c r="E14" s="77"/>
      <c r="F14" s="77"/>
      <c r="G14" s="77"/>
      <c r="N14" s="77"/>
      <c r="O14" s="376"/>
      <c r="P14" s="376"/>
      <c r="Q14" s="376"/>
      <c r="R14" s="73"/>
      <c r="S14" s="378" t="s">
        <v>10</v>
      </c>
      <c r="T14" s="378"/>
      <c r="U14" s="378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79"/>
      <c r="AL14" s="379"/>
      <c r="AM14" s="379"/>
      <c r="AN14" s="379"/>
      <c r="AO14" s="379"/>
      <c r="AP14" s="379"/>
    </row>
    <row r="15" spans="1:42" s="78" customFormat="1" ht="3" customHeight="1">
      <c r="A15" s="77"/>
      <c r="B15" s="77"/>
      <c r="C15" s="77"/>
      <c r="D15" s="77"/>
      <c r="E15" s="77"/>
      <c r="F15" s="77"/>
      <c r="G15" s="77"/>
      <c r="N15" s="77"/>
      <c r="O15" s="376"/>
      <c r="P15" s="376"/>
      <c r="Q15" s="376"/>
      <c r="R15" s="73"/>
      <c r="S15" s="72"/>
      <c r="T15" s="72"/>
      <c r="U15" s="72"/>
      <c r="V15" s="73"/>
      <c r="W15" s="73"/>
      <c r="X15" s="73"/>
      <c r="Y15" s="73"/>
      <c r="Z15" s="73"/>
      <c r="AA15" s="73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9"/>
      <c r="AM15" s="79"/>
      <c r="AN15" s="79"/>
      <c r="AO15" s="79"/>
      <c r="AP15" s="79"/>
    </row>
    <row r="16" spans="1:42" s="78" customFormat="1" ht="45" customHeight="1">
      <c r="A16" s="77"/>
      <c r="B16" s="77"/>
      <c r="C16" s="77"/>
      <c r="D16" s="77"/>
      <c r="E16" s="77"/>
      <c r="F16" s="77"/>
      <c r="G16" s="77"/>
      <c r="N16" s="77"/>
      <c r="O16" s="376"/>
      <c r="P16" s="376"/>
      <c r="Q16" s="376"/>
      <c r="R16" s="73"/>
      <c r="S16" s="71" t="s">
        <v>11</v>
      </c>
      <c r="T16" s="71"/>
      <c r="U16" s="71"/>
      <c r="V16" s="379"/>
      <c r="W16" s="379"/>
      <c r="X16" s="379"/>
      <c r="Y16" s="379"/>
      <c r="Z16" s="379"/>
      <c r="AA16" s="379"/>
      <c r="AB16" s="379"/>
      <c r="AC16" s="379"/>
      <c r="AD16" s="379"/>
      <c r="AE16" s="379"/>
      <c r="AF16" s="379"/>
      <c r="AG16" s="379"/>
      <c r="AH16" s="379"/>
      <c r="AI16" s="379"/>
      <c r="AJ16" s="379"/>
      <c r="AK16" s="379"/>
      <c r="AL16" s="379"/>
      <c r="AM16" s="379"/>
      <c r="AN16" s="379"/>
      <c r="AO16" s="379"/>
      <c r="AP16" s="379"/>
    </row>
    <row r="17" spans="1:43" s="78" customFormat="1" ht="3" customHeight="1">
      <c r="A17" s="77"/>
      <c r="B17" s="77"/>
      <c r="C17" s="77"/>
      <c r="D17" s="77"/>
      <c r="E17" s="77"/>
      <c r="F17" s="77"/>
      <c r="G17" s="77"/>
      <c r="N17" s="77"/>
      <c r="O17" s="376"/>
      <c r="P17" s="376"/>
      <c r="Q17" s="376"/>
      <c r="R17" s="73"/>
      <c r="S17" s="72"/>
      <c r="T17" s="72"/>
      <c r="U17" s="72"/>
      <c r="V17" s="73"/>
      <c r="W17" s="73"/>
      <c r="X17" s="73"/>
      <c r="Y17" s="73"/>
      <c r="Z17" s="73"/>
      <c r="AA17" s="73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9"/>
      <c r="AM17" s="79"/>
      <c r="AN17" s="79"/>
      <c r="AO17" s="79"/>
      <c r="AP17" s="79"/>
    </row>
    <row r="18" spans="1:43" s="78" customFormat="1" ht="45" customHeight="1">
      <c r="A18" s="77"/>
      <c r="B18" s="77"/>
      <c r="C18" s="77"/>
      <c r="D18" s="77"/>
      <c r="E18" s="77"/>
      <c r="F18" s="77"/>
      <c r="G18" s="77"/>
      <c r="N18" s="77"/>
      <c r="O18" s="376"/>
      <c r="P18" s="376"/>
      <c r="Q18" s="376"/>
      <c r="R18" s="73"/>
      <c r="S18" s="71" t="s">
        <v>12</v>
      </c>
      <c r="T18" s="71"/>
      <c r="U18" s="71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  <c r="AM18" s="379"/>
      <c r="AN18" s="379"/>
      <c r="AO18" s="379"/>
      <c r="AP18" s="379"/>
    </row>
    <row r="19" spans="1:43" s="78" customFormat="1" ht="3" customHeight="1">
      <c r="A19" s="77"/>
      <c r="B19" s="77"/>
      <c r="C19" s="77"/>
      <c r="D19" s="77"/>
      <c r="E19" s="77"/>
      <c r="F19" s="77"/>
      <c r="G19" s="77"/>
      <c r="N19" s="77"/>
      <c r="O19" s="376"/>
      <c r="P19" s="376"/>
      <c r="Q19" s="376"/>
      <c r="R19" s="72"/>
      <c r="S19" s="72"/>
      <c r="T19" s="72"/>
      <c r="U19" s="72"/>
      <c r="V19" s="73"/>
      <c r="W19" s="73"/>
      <c r="X19" s="73"/>
      <c r="Y19" s="73"/>
      <c r="Z19" s="73"/>
      <c r="AA19" s="73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3"/>
      <c r="AN19" s="73"/>
      <c r="AO19" s="73"/>
      <c r="AP19" s="73"/>
    </row>
    <row r="20" spans="1:43" s="78" customFormat="1" ht="45" customHeight="1">
      <c r="A20" s="77"/>
      <c r="B20" s="77"/>
      <c r="C20" s="77"/>
      <c r="D20" s="77"/>
      <c r="E20" s="77"/>
      <c r="F20" s="77"/>
      <c r="G20" s="77"/>
      <c r="N20" s="77"/>
      <c r="O20" s="376"/>
      <c r="P20" s="376"/>
      <c r="Q20" s="376"/>
      <c r="R20" s="72"/>
      <c r="S20" s="71" t="s">
        <v>13</v>
      </c>
      <c r="T20" s="72"/>
      <c r="U20" s="72"/>
      <c r="V20" s="72" t="s">
        <v>14</v>
      </c>
      <c r="W20" s="374"/>
      <c r="X20" s="374"/>
      <c r="Y20" s="374"/>
      <c r="Z20" s="374"/>
      <c r="AA20" s="374"/>
      <c r="AB20" s="374"/>
      <c r="AC20" s="374"/>
      <c r="AD20" s="374"/>
      <c r="AE20" s="376" t="s">
        <v>15</v>
      </c>
      <c r="AF20" s="376"/>
      <c r="AG20" s="380"/>
      <c r="AH20" s="380"/>
      <c r="AI20" s="380"/>
      <c r="AJ20" s="380"/>
      <c r="AK20" s="380"/>
      <c r="AL20" s="380"/>
      <c r="AM20" s="380"/>
      <c r="AN20" s="380"/>
      <c r="AO20" s="380"/>
      <c r="AP20" s="380"/>
    </row>
    <row r="21" spans="1:43" s="81" customFormat="1" ht="15" customHeight="1">
      <c r="A21" s="80"/>
      <c r="B21" s="80"/>
      <c r="C21" s="80"/>
      <c r="D21" s="80"/>
      <c r="E21" s="80"/>
      <c r="F21" s="80"/>
      <c r="G21" s="80"/>
      <c r="N21" s="80"/>
      <c r="AD21" s="80"/>
      <c r="AE21" s="80"/>
      <c r="AF21" s="80"/>
      <c r="AG21" s="80"/>
      <c r="AH21" s="80"/>
      <c r="AI21" s="80"/>
    </row>
    <row r="22" spans="1:43" s="82" customFormat="1" ht="30" customHeight="1">
      <c r="A22" s="357" t="s">
        <v>16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7"/>
      <c r="AO22" s="357"/>
      <c r="AP22" s="357"/>
    </row>
    <row r="23" spans="1:43" s="66" customFormat="1" ht="20.149999999999999" customHeight="1" thickBot="1">
      <c r="A23" s="358" t="s">
        <v>17</v>
      </c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</row>
    <row r="24" spans="1:43" s="82" customFormat="1" ht="35.15" customHeight="1">
      <c r="A24" s="359" t="s">
        <v>18</v>
      </c>
      <c r="B24" s="360"/>
      <c r="C24" s="360"/>
      <c r="D24" s="360"/>
      <c r="E24" s="361"/>
      <c r="F24" s="362" t="s">
        <v>78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4" t="s">
        <v>79</v>
      </c>
      <c r="S24" s="365"/>
      <c r="T24" s="365"/>
      <c r="U24" s="365"/>
      <c r="V24" s="365"/>
      <c r="W24" s="366"/>
      <c r="X24" s="367" t="s">
        <v>80</v>
      </c>
      <c r="Y24" s="368"/>
      <c r="Z24" s="368"/>
      <c r="AA24" s="368"/>
      <c r="AB24" s="369"/>
      <c r="AC24" s="83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5"/>
    </row>
    <row r="25" spans="1:43" s="82" customFormat="1" ht="35.15" customHeight="1">
      <c r="A25" s="345" t="s">
        <v>23</v>
      </c>
      <c r="B25" s="346"/>
      <c r="C25" s="346"/>
      <c r="D25" s="346"/>
      <c r="E25" s="346"/>
      <c r="F25" s="347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  <c r="AN25" s="348"/>
      <c r="AO25" s="348"/>
      <c r="AP25" s="349"/>
    </row>
    <row r="26" spans="1:43" s="82" customFormat="1" ht="35.15" customHeight="1" thickBot="1">
      <c r="A26" s="350" t="s">
        <v>24</v>
      </c>
      <c r="B26" s="351"/>
      <c r="C26" s="351"/>
      <c r="D26" s="351"/>
      <c r="E26" s="351"/>
      <c r="F26" s="352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3"/>
      <c r="AF26" s="353"/>
      <c r="AG26" s="353"/>
      <c r="AH26" s="353"/>
      <c r="AI26" s="353"/>
      <c r="AJ26" s="353"/>
      <c r="AK26" s="353"/>
      <c r="AL26" s="353"/>
      <c r="AM26" s="353"/>
      <c r="AN26" s="353"/>
      <c r="AO26" s="353"/>
      <c r="AP26" s="354"/>
    </row>
    <row r="27" spans="1:43" s="82" customFormat="1" ht="35.15" customHeight="1" thickBot="1">
      <c r="A27" s="355" t="s">
        <v>25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5"/>
      <c r="AB27" s="355"/>
      <c r="AC27" s="355"/>
      <c r="AD27" s="355"/>
      <c r="AE27" s="355"/>
      <c r="AL27" s="356" t="s">
        <v>26</v>
      </c>
      <c r="AM27" s="356"/>
      <c r="AN27" s="356"/>
      <c r="AO27" s="356"/>
      <c r="AP27" s="356"/>
    </row>
    <row r="28" spans="1:43" s="87" customFormat="1" ht="20.149999999999999" customHeight="1">
      <c r="A28" s="328" t="s">
        <v>27</v>
      </c>
      <c r="B28" s="329"/>
      <c r="C28" s="329"/>
      <c r="D28" s="330"/>
      <c r="E28" s="334" t="s">
        <v>81</v>
      </c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4"/>
      <c r="AC28" s="334"/>
      <c r="AD28" s="334"/>
      <c r="AE28" s="334"/>
      <c r="AF28" s="334"/>
      <c r="AG28" s="334"/>
      <c r="AH28" s="334"/>
      <c r="AI28" s="334"/>
      <c r="AJ28" s="335" t="s">
        <v>82</v>
      </c>
      <c r="AK28" s="335"/>
      <c r="AL28" s="335"/>
      <c r="AM28" s="335"/>
      <c r="AN28" s="335"/>
      <c r="AO28" s="335"/>
      <c r="AP28" s="335"/>
      <c r="AQ28" s="86"/>
    </row>
    <row r="29" spans="1:43" s="87" customFormat="1" ht="20.149999999999999" customHeight="1">
      <c r="A29" s="331"/>
      <c r="B29" s="332"/>
      <c r="C29" s="332"/>
      <c r="D29" s="333"/>
      <c r="E29" s="338" t="s">
        <v>29</v>
      </c>
      <c r="F29" s="339"/>
      <c r="G29" s="339"/>
      <c r="H29" s="339"/>
      <c r="I29" s="339"/>
      <c r="J29" s="339"/>
      <c r="K29" s="339"/>
      <c r="L29" s="339" t="s">
        <v>30</v>
      </c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6"/>
      <c r="AK29" s="336"/>
      <c r="AL29" s="336"/>
      <c r="AM29" s="336"/>
      <c r="AN29" s="336"/>
      <c r="AO29" s="336"/>
      <c r="AP29" s="336"/>
      <c r="AQ29" s="86"/>
    </row>
    <row r="30" spans="1:43" s="87" customFormat="1" ht="20.149999999999999" customHeight="1">
      <c r="A30" s="331"/>
      <c r="B30" s="332"/>
      <c r="C30" s="332"/>
      <c r="D30" s="333"/>
      <c r="E30" s="339"/>
      <c r="F30" s="339"/>
      <c r="G30" s="339"/>
      <c r="H30" s="339"/>
      <c r="I30" s="339"/>
      <c r="J30" s="339"/>
      <c r="K30" s="339"/>
      <c r="L30" s="341" t="s">
        <v>58</v>
      </c>
      <c r="M30" s="342"/>
      <c r="N30" s="342"/>
      <c r="O30" s="343"/>
      <c r="P30" s="341" t="s">
        <v>59</v>
      </c>
      <c r="Q30" s="342"/>
      <c r="R30" s="342"/>
      <c r="S30" s="343"/>
      <c r="T30" s="341" t="s">
        <v>60</v>
      </c>
      <c r="U30" s="342"/>
      <c r="V30" s="342"/>
      <c r="W30" s="343"/>
      <c r="X30" s="341" t="s">
        <v>61</v>
      </c>
      <c r="Y30" s="342"/>
      <c r="Z30" s="342"/>
      <c r="AA30" s="343"/>
      <c r="AB30" s="341" t="s">
        <v>62</v>
      </c>
      <c r="AC30" s="342"/>
      <c r="AD30" s="342"/>
      <c r="AE30" s="343"/>
      <c r="AF30" s="341" t="s">
        <v>63</v>
      </c>
      <c r="AG30" s="342"/>
      <c r="AH30" s="342"/>
      <c r="AI30" s="343"/>
      <c r="AJ30" s="336"/>
      <c r="AK30" s="336"/>
      <c r="AL30" s="336"/>
      <c r="AM30" s="336"/>
      <c r="AN30" s="336"/>
      <c r="AO30" s="336"/>
      <c r="AP30" s="336"/>
      <c r="AQ30" s="86"/>
    </row>
    <row r="31" spans="1:43" s="87" customFormat="1" ht="20.149999999999999" customHeight="1" thickBot="1">
      <c r="A31" s="331"/>
      <c r="B31" s="332"/>
      <c r="C31" s="332"/>
      <c r="D31" s="333"/>
      <c r="E31" s="340"/>
      <c r="F31" s="340"/>
      <c r="G31" s="340"/>
      <c r="H31" s="340"/>
      <c r="I31" s="340"/>
      <c r="J31" s="340"/>
      <c r="K31" s="340"/>
      <c r="L31" s="344"/>
      <c r="M31" s="332"/>
      <c r="N31" s="332"/>
      <c r="O31" s="333"/>
      <c r="P31" s="344"/>
      <c r="Q31" s="332"/>
      <c r="R31" s="332"/>
      <c r="S31" s="333"/>
      <c r="T31" s="344"/>
      <c r="U31" s="332"/>
      <c r="V31" s="332"/>
      <c r="W31" s="333"/>
      <c r="X31" s="344"/>
      <c r="Y31" s="332"/>
      <c r="Z31" s="332"/>
      <c r="AA31" s="333"/>
      <c r="AB31" s="344"/>
      <c r="AC31" s="332"/>
      <c r="AD31" s="332"/>
      <c r="AE31" s="333"/>
      <c r="AF31" s="344"/>
      <c r="AG31" s="332"/>
      <c r="AH31" s="332"/>
      <c r="AI31" s="333"/>
      <c r="AJ31" s="337"/>
      <c r="AK31" s="337"/>
      <c r="AL31" s="337"/>
      <c r="AM31" s="337"/>
      <c r="AN31" s="337"/>
      <c r="AO31" s="337"/>
      <c r="AP31" s="337"/>
      <c r="AQ31" s="86"/>
    </row>
    <row r="32" spans="1:43" s="87" customFormat="1" ht="18" customHeight="1">
      <c r="A32" s="88"/>
      <c r="B32" s="89"/>
      <c r="C32" s="89"/>
      <c r="D32" s="89"/>
      <c r="E32" s="90"/>
      <c r="F32" s="323" t="s">
        <v>64</v>
      </c>
      <c r="G32" s="324"/>
      <c r="H32" s="325"/>
      <c r="I32" s="326" t="s">
        <v>37</v>
      </c>
      <c r="J32" s="327"/>
      <c r="K32" s="91"/>
      <c r="L32" s="92"/>
      <c r="M32" s="172">
        <v>17000</v>
      </c>
      <c r="N32" s="172"/>
      <c r="O32" s="173"/>
      <c r="P32" s="92"/>
      <c r="Q32" s="172">
        <v>22000</v>
      </c>
      <c r="R32" s="172"/>
      <c r="S32" s="173"/>
      <c r="T32" s="92"/>
      <c r="U32" s="172">
        <v>17000</v>
      </c>
      <c r="V32" s="172"/>
      <c r="W32" s="173"/>
      <c r="X32" s="92"/>
      <c r="Y32" s="172">
        <v>38000</v>
      </c>
      <c r="Z32" s="172"/>
      <c r="AA32" s="173"/>
      <c r="AB32" s="92"/>
      <c r="AC32" s="172">
        <v>38000</v>
      </c>
      <c r="AD32" s="172"/>
      <c r="AE32" s="173"/>
      <c r="AF32" s="92"/>
      <c r="AG32" s="172">
        <v>54000</v>
      </c>
      <c r="AH32" s="172"/>
      <c r="AI32" s="173"/>
      <c r="AJ32" s="320"/>
      <c r="AK32" s="321"/>
      <c r="AL32" s="321"/>
      <c r="AM32" s="321"/>
      <c r="AN32" s="321"/>
      <c r="AO32" s="321"/>
      <c r="AP32" s="322"/>
      <c r="AQ32" s="93"/>
    </row>
    <row r="33" spans="1:43" s="87" customFormat="1" ht="18" customHeight="1">
      <c r="A33" s="130"/>
      <c r="B33" s="131"/>
      <c r="C33" s="87" t="s">
        <v>3</v>
      </c>
      <c r="E33" s="94"/>
      <c r="F33" s="302" t="s">
        <v>64</v>
      </c>
      <c r="G33" s="303"/>
      <c r="H33" s="304"/>
      <c r="I33" s="305" t="s">
        <v>65</v>
      </c>
      <c r="J33" s="306"/>
      <c r="K33" s="95"/>
      <c r="L33" s="96"/>
      <c r="M33" s="122"/>
      <c r="N33" s="122"/>
      <c r="O33" s="123"/>
      <c r="P33" s="96"/>
      <c r="Q33" s="122"/>
      <c r="R33" s="122"/>
      <c r="S33" s="123"/>
      <c r="T33" s="96"/>
      <c r="U33" s="122"/>
      <c r="V33" s="122"/>
      <c r="W33" s="123"/>
      <c r="X33" s="96"/>
      <c r="Y33" s="122"/>
      <c r="Z33" s="122"/>
      <c r="AA33" s="123"/>
      <c r="AB33" s="96"/>
      <c r="AC33" s="122"/>
      <c r="AD33" s="122"/>
      <c r="AE33" s="123"/>
      <c r="AF33" s="96"/>
      <c r="AG33" s="122"/>
      <c r="AH33" s="122"/>
      <c r="AI33" s="123"/>
      <c r="AJ33" s="317"/>
      <c r="AK33" s="318"/>
      <c r="AL33" s="318"/>
      <c r="AM33" s="318"/>
      <c r="AN33" s="318"/>
      <c r="AO33" s="318"/>
      <c r="AP33" s="319"/>
      <c r="AQ33" s="93"/>
    </row>
    <row r="34" spans="1:43" s="87" customFormat="1" ht="18" customHeight="1">
      <c r="A34" s="97"/>
      <c r="E34" s="98"/>
      <c r="F34" s="312" t="s">
        <v>64</v>
      </c>
      <c r="G34" s="313"/>
      <c r="H34" s="314"/>
      <c r="I34" s="315" t="s">
        <v>66</v>
      </c>
      <c r="J34" s="316"/>
      <c r="K34" s="99"/>
      <c r="L34" s="100"/>
      <c r="M34" s="122"/>
      <c r="N34" s="122"/>
      <c r="O34" s="123"/>
      <c r="P34" s="100"/>
      <c r="Q34" s="122"/>
      <c r="R34" s="122"/>
      <c r="S34" s="123"/>
      <c r="T34" s="100"/>
      <c r="U34" s="122"/>
      <c r="V34" s="122"/>
      <c r="W34" s="123"/>
      <c r="X34" s="100"/>
      <c r="Y34" s="122"/>
      <c r="Z34" s="122"/>
      <c r="AA34" s="123"/>
      <c r="AB34" s="100"/>
      <c r="AC34" s="122"/>
      <c r="AD34" s="122"/>
      <c r="AE34" s="123"/>
      <c r="AF34" s="100"/>
      <c r="AG34" s="147"/>
      <c r="AH34" s="148"/>
      <c r="AI34" s="163"/>
      <c r="AJ34" s="317"/>
      <c r="AK34" s="318"/>
      <c r="AL34" s="318"/>
      <c r="AM34" s="318"/>
      <c r="AN34" s="318"/>
      <c r="AO34" s="318"/>
      <c r="AP34" s="319"/>
      <c r="AQ34" s="93"/>
    </row>
    <row r="35" spans="1:43" s="87" customFormat="1" ht="18" customHeight="1">
      <c r="A35" s="3"/>
      <c r="B35" s="87" t="s">
        <v>43</v>
      </c>
      <c r="C35" s="4"/>
      <c r="D35" s="87" t="s">
        <v>44</v>
      </c>
      <c r="E35" s="101"/>
      <c r="F35" s="307" t="s">
        <v>67</v>
      </c>
      <c r="G35" s="308"/>
      <c r="H35" s="309"/>
      <c r="I35" s="310" t="s">
        <v>37</v>
      </c>
      <c r="J35" s="311"/>
      <c r="K35" s="102"/>
      <c r="L35" s="103"/>
      <c r="M35" s="175">
        <v>17000</v>
      </c>
      <c r="N35" s="175"/>
      <c r="O35" s="176"/>
      <c r="P35" s="103"/>
      <c r="Q35" s="175">
        <v>22000</v>
      </c>
      <c r="R35" s="175"/>
      <c r="S35" s="176"/>
      <c r="T35" s="103"/>
      <c r="U35" s="175">
        <v>17000</v>
      </c>
      <c r="V35" s="175"/>
      <c r="W35" s="176"/>
      <c r="X35" s="103"/>
      <c r="Y35" s="175">
        <v>38000</v>
      </c>
      <c r="Z35" s="175"/>
      <c r="AA35" s="176"/>
      <c r="AB35" s="103"/>
      <c r="AC35" s="175">
        <v>38000</v>
      </c>
      <c r="AD35" s="175"/>
      <c r="AE35" s="176"/>
      <c r="AF35" s="103"/>
      <c r="AG35" s="175">
        <v>54000</v>
      </c>
      <c r="AH35" s="175"/>
      <c r="AI35" s="176"/>
      <c r="AJ35" s="282"/>
      <c r="AK35" s="283"/>
      <c r="AL35" s="283"/>
      <c r="AM35" s="283"/>
      <c r="AN35" s="283"/>
      <c r="AO35" s="283"/>
      <c r="AP35" s="284"/>
      <c r="AQ35" s="93"/>
    </row>
    <row r="36" spans="1:43" s="87" customFormat="1" ht="18" customHeight="1">
      <c r="A36" s="97"/>
      <c r="E36" s="94"/>
      <c r="F36" s="302" t="s">
        <v>67</v>
      </c>
      <c r="G36" s="303"/>
      <c r="H36" s="304"/>
      <c r="I36" s="305" t="s">
        <v>65</v>
      </c>
      <c r="J36" s="306"/>
      <c r="K36" s="95"/>
      <c r="L36" s="96"/>
      <c r="M36" s="122"/>
      <c r="N36" s="122"/>
      <c r="O36" s="123"/>
      <c r="P36" s="96"/>
      <c r="Q36" s="122"/>
      <c r="R36" s="122"/>
      <c r="S36" s="123"/>
      <c r="T36" s="96"/>
      <c r="U36" s="122"/>
      <c r="V36" s="122"/>
      <c r="W36" s="123"/>
      <c r="X36" s="96"/>
      <c r="Y36" s="122"/>
      <c r="Z36" s="122"/>
      <c r="AA36" s="123"/>
      <c r="AB36" s="96"/>
      <c r="AC36" s="122"/>
      <c r="AD36" s="122"/>
      <c r="AE36" s="123"/>
      <c r="AF36" s="96"/>
      <c r="AG36" s="122"/>
      <c r="AH36" s="122"/>
      <c r="AI36" s="123"/>
      <c r="AJ36" s="282"/>
      <c r="AK36" s="283"/>
      <c r="AL36" s="283"/>
      <c r="AM36" s="283"/>
      <c r="AN36" s="283"/>
      <c r="AO36" s="283"/>
      <c r="AP36" s="284"/>
      <c r="AQ36" s="93"/>
    </row>
    <row r="37" spans="1:43" s="87" customFormat="1" ht="18" customHeight="1">
      <c r="A37" s="97"/>
      <c r="E37" s="98"/>
      <c r="F37" s="297" t="s">
        <v>67</v>
      </c>
      <c r="G37" s="298"/>
      <c r="H37" s="299"/>
      <c r="I37" s="300" t="s">
        <v>66</v>
      </c>
      <c r="J37" s="301"/>
      <c r="K37" s="104"/>
      <c r="L37" s="100"/>
      <c r="M37" s="122"/>
      <c r="N37" s="122"/>
      <c r="O37" s="123"/>
      <c r="P37" s="100"/>
      <c r="Q37" s="122"/>
      <c r="R37" s="122"/>
      <c r="S37" s="123"/>
      <c r="T37" s="100"/>
      <c r="U37" s="122"/>
      <c r="V37" s="122"/>
      <c r="W37" s="123"/>
      <c r="X37" s="100"/>
      <c r="Y37" s="122"/>
      <c r="Z37" s="122"/>
      <c r="AA37" s="123"/>
      <c r="AB37" s="100"/>
      <c r="AC37" s="122"/>
      <c r="AD37" s="122"/>
      <c r="AE37" s="123"/>
      <c r="AF37" s="100"/>
      <c r="AG37" s="147"/>
      <c r="AH37" s="148"/>
      <c r="AI37" s="163"/>
      <c r="AJ37" s="282"/>
      <c r="AK37" s="283"/>
      <c r="AL37" s="283"/>
      <c r="AM37" s="283"/>
      <c r="AN37" s="283"/>
      <c r="AO37" s="283"/>
      <c r="AP37" s="284"/>
      <c r="AQ37" s="93"/>
    </row>
    <row r="38" spans="1:43" s="87" customFormat="1" ht="18" customHeight="1">
      <c r="A38" s="97"/>
      <c r="E38" s="105"/>
      <c r="F38" s="292" t="s">
        <v>68</v>
      </c>
      <c r="G38" s="293"/>
      <c r="H38" s="294"/>
      <c r="I38" s="295" t="s">
        <v>37</v>
      </c>
      <c r="J38" s="296"/>
      <c r="K38" s="106"/>
      <c r="L38" s="105"/>
      <c r="M38" s="116">
        <v>8000</v>
      </c>
      <c r="N38" s="116"/>
      <c r="O38" s="117"/>
      <c r="P38" s="105"/>
      <c r="Q38" s="116">
        <v>11000</v>
      </c>
      <c r="R38" s="116"/>
      <c r="S38" s="117"/>
      <c r="T38" s="105"/>
      <c r="U38" s="116">
        <v>8000</v>
      </c>
      <c r="V38" s="116"/>
      <c r="W38" s="117"/>
      <c r="X38" s="105"/>
      <c r="Y38" s="116">
        <v>19000</v>
      </c>
      <c r="Z38" s="116"/>
      <c r="AA38" s="117"/>
      <c r="AB38" s="105"/>
      <c r="AC38" s="116">
        <v>19000</v>
      </c>
      <c r="AD38" s="116"/>
      <c r="AE38" s="117"/>
      <c r="AF38" s="105"/>
      <c r="AG38" s="116">
        <v>27000</v>
      </c>
      <c r="AH38" s="116"/>
      <c r="AI38" s="117"/>
      <c r="AJ38" s="282"/>
      <c r="AK38" s="283"/>
      <c r="AL38" s="283"/>
      <c r="AM38" s="283"/>
      <c r="AN38" s="283"/>
      <c r="AO38" s="283"/>
      <c r="AP38" s="284"/>
      <c r="AQ38" s="93"/>
    </row>
    <row r="39" spans="1:43" s="87" customFormat="1" ht="18" customHeight="1">
      <c r="A39" s="97"/>
      <c r="E39" s="105"/>
      <c r="F39" s="292" t="s">
        <v>69</v>
      </c>
      <c r="G39" s="293"/>
      <c r="H39" s="294"/>
      <c r="I39" s="295" t="s">
        <v>37</v>
      </c>
      <c r="J39" s="296"/>
      <c r="K39" s="106"/>
      <c r="L39" s="105"/>
      <c r="M39" s="116">
        <v>9000</v>
      </c>
      <c r="N39" s="116"/>
      <c r="O39" s="117"/>
      <c r="P39" s="105"/>
      <c r="Q39" s="116">
        <v>11000</v>
      </c>
      <c r="R39" s="116"/>
      <c r="S39" s="117"/>
      <c r="T39" s="105"/>
      <c r="U39" s="116">
        <v>9000</v>
      </c>
      <c r="V39" s="116"/>
      <c r="W39" s="117"/>
      <c r="X39" s="105"/>
      <c r="Y39" s="116">
        <v>19000</v>
      </c>
      <c r="Z39" s="116"/>
      <c r="AA39" s="117"/>
      <c r="AB39" s="105"/>
      <c r="AC39" s="116">
        <v>19000</v>
      </c>
      <c r="AD39" s="116"/>
      <c r="AE39" s="117"/>
      <c r="AF39" s="105"/>
      <c r="AG39" s="116">
        <v>28000</v>
      </c>
      <c r="AH39" s="116"/>
      <c r="AI39" s="117"/>
      <c r="AJ39" s="282"/>
      <c r="AK39" s="283"/>
      <c r="AL39" s="283"/>
      <c r="AM39" s="283"/>
      <c r="AN39" s="283"/>
      <c r="AO39" s="283"/>
      <c r="AP39" s="284"/>
      <c r="AQ39" s="93"/>
    </row>
    <row r="40" spans="1:43" s="87" customFormat="1" ht="18" customHeight="1">
      <c r="A40" s="97"/>
      <c r="E40" s="105"/>
      <c r="F40" s="292" t="s">
        <v>70</v>
      </c>
      <c r="G40" s="293"/>
      <c r="H40" s="294"/>
      <c r="I40" s="295" t="s">
        <v>37</v>
      </c>
      <c r="J40" s="296"/>
      <c r="K40" s="106"/>
      <c r="L40" s="105"/>
      <c r="M40" s="116">
        <v>9000</v>
      </c>
      <c r="N40" s="116"/>
      <c r="O40" s="117"/>
      <c r="P40" s="105"/>
      <c r="Q40" s="116">
        <v>11000</v>
      </c>
      <c r="R40" s="116"/>
      <c r="S40" s="117"/>
      <c r="T40" s="105"/>
      <c r="U40" s="116">
        <v>9000</v>
      </c>
      <c r="V40" s="116"/>
      <c r="W40" s="117"/>
      <c r="X40" s="105"/>
      <c r="Y40" s="116">
        <v>19000</v>
      </c>
      <c r="Z40" s="116"/>
      <c r="AA40" s="117"/>
      <c r="AB40" s="105"/>
      <c r="AC40" s="116">
        <v>19000</v>
      </c>
      <c r="AD40" s="116"/>
      <c r="AE40" s="117"/>
      <c r="AF40" s="105"/>
      <c r="AG40" s="116">
        <v>27000</v>
      </c>
      <c r="AH40" s="116"/>
      <c r="AI40" s="117"/>
      <c r="AJ40" s="282"/>
      <c r="AK40" s="283"/>
      <c r="AL40" s="283"/>
      <c r="AM40" s="283"/>
      <c r="AN40" s="283"/>
      <c r="AO40" s="283"/>
      <c r="AP40" s="284"/>
      <c r="AQ40" s="93"/>
    </row>
    <row r="41" spans="1:43" s="87" customFormat="1" ht="18" customHeight="1">
      <c r="A41" s="97"/>
      <c r="E41" s="105"/>
      <c r="F41" s="292" t="s">
        <v>71</v>
      </c>
      <c r="G41" s="293"/>
      <c r="H41" s="294"/>
      <c r="I41" s="295" t="s">
        <v>37</v>
      </c>
      <c r="J41" s="296"/>
      <c r="K41" s="106"/>
      <c r="L41" s="105"/>
      <c r="M41" s="116">
        <v>5000</v>
      </c>
      <c r="N41" s="116"/>
      <c r="O41" s="117"/>
      <c r="P41" s="105"/>
      <c r="Q41" s="116">
        <v>6000</v>
      </c>
      <c r="R41" s="116"/>
      <c r="S41" s="117"/>
      <c r="T41" s="105"/>
      <c r="U41" s="116">
        <v>5000</v>
      </c>
      <c r="V41" s="116"/>
      <c r="W41" s="117"/>
      <c r="X41" s="105"/>
      <c r="Y41" s="116">
        <v>10000</v>
      </c>
      <c r="Z41" s="116"/>
      <c r="AA41" s="117"/>
      <c r="AB41" s="105"/>
      <c r="AC41" s="116">
        <v>10000</v>
      </c>
      <c r="AD41" s="116"/>
      <c r="AE41" s="117"/>
      <c r="AF41" s="105"/>
      <c r="AG41" s="116">
        <v>14000</v>
      </c>
      <c r="AH41" s="116"/>
      <c r="AI41" s="117"/>
      <c r="AJ41" s="282"/>
      <c r="AK41" s="283"/>
      <c r="AL41" s="283"/>
      <c r="AM41" s="283"/>
      <c r="AN41" s="283"/>
      <c r="AO41" s="283"/>
      <c r="AP41" s="284"/>
      <c r="AQ41" s="93"/>
    </row>
    <row r="42" spans="1:43" s="87" customFormat="1" ht="18" customHeight="1">
      <c r="A42" s="97"/>
      <c r="E42" s="105"/>
      <c r="F42" s="292" t="s">
        <v>72</v>
      </c>
      <c r="G42" s="293"/>
      <c r="H42" s="294"/>
      <c r="I42" s="295" t="s">
        <v>37</v>
      </c>
      <c r="J42" s="296"/>
      <c r="K42" s="106"/>
      <c r="L42" s="105"/>
      <c r="M42" s="116">
        <v>5000</v>
      </c>
      <c r="N42" s="116"/>
      <c r="O42" s="117"/>
      <c r="P42" s="105"/>
      <c r="Q42" s="116">
        <v>6000</v>
      </c>
      <c r="R42" s="116"/>
      <c r="S42" s="117"/>
      <c r="T42" s="105"/>
      <c r="U42" s="116">
        <v>5000</v>
      </c>
      <c r="V42" s="116"/>
      <c r="W42" s="117"/>
      <c r="X42" s="105"/>
      <c r="Y42" s="116">
        <v>10000</v>
      </c>
      <c r="Z42" s="116"/>
      <c r="AA42" s="117"/>
      <c r="AB42" s="105"/>
      <c r="AC42" s="116">
        <v>10000</v>
      </c>
      <c r="AD42" s="116"/>
      <c r="AE42" s="117"/>
      <c r="AF42" s="105"/>
      <c r="AG42" s="116">
        <v>15000</v>
      </c>
      <c r="AH42" s="116"/>
      <c r="AI42" s="117"/>
      <c r="AJ42" s="282"/>
      <c r="AK42" s="283"/>
      <c r="AL42" s="283"/>
      <c r="AM42" s="283"/>
      <c r="AN42" s="283"/>
      <c r="AO42" s="283"/>
      <c r="AP42" s="284"/>
      <c r="AQ42" s="93"/>
    </row>
    <row r="43" spans="1:43" s="87" customFormat="1" ht="18" customHeight="1">
      <c r="A43" s="97"/>
      <c r="E43" s="285" t="s">
        <v>73</v>
      </c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87"/>
      <c r="AJ43" s="282"/>
      <c r="AK43" s="283"/>
      <c r="AL43" s="283"/>
      <c r="AM43" s="283"/>
      <c r="AN43" s="283"/>
      <c r="AO43" s="283"/>
      <c r="AP43" s="284"/>
      <c r="AQ43" s="93"/>
    </row>
    <row r="44" spans="1:43" s="87" customFormat="1" ht="18" customHeight="1" thickBot="1">
      <c r="A44" s="107"/>
      <c r="B44" s="108"/>
      <c r="C44" s="108"/>
      <c r="D44" s="108"/>
      <c r="E44" s="286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88"/>
      <c r="AJ44" s="289"/>
      <c r="AK44" s="290"/>
      <c r="AL44" s="290"/>
      <c r="AM44" s="290"/>
      <c r="AN44" s="290"/>
      <c r="AO44" s="290"/>
      <c r="AP44" s="291"/>
      <c r="AQ44" s="93"/>
    </row>
    <row r="45" spans="1:43" ht="16.5">
      <c r="A45" s="88"/>
      <c r="B45" s="89"/>
      <c r="C45" s="89"/>
      <c r="D45" s="89"/>
      <c r="E45" s="90"/>
      <c r="F45" s="323" t="s">
        <v>64</v>
      </c>
      <c r="G45" s="324"/>
      <c r="H45" s="325"/>
      <c r="I45" s="326" t="s">
        <v>37</v>
      </c>
      <c r="J45" s="327"/>
      <c r="K45" s="91"/>
      <c r="L45" s="92"/>
      <c r="M45" s="172">
        <v>17000</v>
      </c>
      <c r="N45" s="172"/>
      <c r="O45" s="173"/>
      <c r="P45" s="92"/>
      <c r="Q45" s="172">
        <v>22000</v>
      </c>
      <c r="R45" s="172"/>
      <c r="S45" s="173"/>
      <c r="T45" s="92"/>
      <c r="U45" s="172">
        <v>17000</v>
      </c>
      <c r="V45" s="172"/>
      <c r="W45" s="173"/>
      <c r="X45" s="92"/>
      <c r="Y45" s="172">
        <v>38000</v>
      </c>
      <c r="Z45" s="172"/>
      <c r="AA45" s="173"/>
      <c r="AB45" s="92"/>
      <c r="AC45" s="172">
        <v>38000</v>
      </c>
      <c r="AD45" s="172"/>
      <c r="AE45" s="173"/>
      <c r="AF45" s="92"/>
      <c r="AG45" s="172">
        <v>54000</v>
      </c>
      <c r="AH45" s="172"/>
      <c r="AI45" s="173"/>
      <c r="AJ45" s="320"/>
      <c r="AK45" s="321"/>
      <c r="AL45" s="321"/>
      <c r="AM45" s="321"/>
      <c r="AN45" s="321"/>
      <c r="AO45" s="321"/>
      <c r="AP45" s="322"/>
      <c r="AQ45" s="93"/>
    </row>
    <row r="46" spans="1:43" ht="16.5">
      <c r="A46" s="130"/>
      <c r="B46" s="131"/>
      <c r="C46" s="87" t="s">
        <v>3</v>
      </c>
      <c r="D46" s="87"/>
      <c r="E46" s="94"/>
      <c r="F46" s="302" t="s">
        <v>64</v>
      </c>
      <c r="G46" s="303"/>
      <c r="H46" s="304"/>
      <c r="I46" s="305" t="s">
        <v>65</v>
      </c>
      <c r="J46" s="306"/>
      <c r="K46" s="95"/>
      <c r="L46" s="96"/>
      <c r="M46" s="122"/>
      <c r="N46" s="122"/>
      <c r="O46" s="123"/>
      <c r="P46" s="96"/>
      <c r="Q46" s="122"/>
      <c r="R46" s="122"/>
      <c r="S46" s="123"/>
      <c r="T46" s="96"/>
      <c r="U46" s="122"/>
      <c r="V46" s="122"/>
      <c r="W46" s="123"/>
      <c r="X46" s="96"/>
      <c r="Y46" s="122"/>
      <c r="Z46" s="122"/>
      <c r="AA46" s="123"/>
      <c r="AB46" s="96"/>
      <c r="AC46" s="122"/>
      <c r="AD46" s="122"/>
      <c r="AE46" s="123"/>
      <c r="AF46" s="96"/>
      <c r="AG46" s="122"/>
      <c r="AH46" s="122"/>
      <c r="AI46" s="123"/>
      <c r="AJ46" s="317"/>
      <c r="AK46" s="318"/>
      <c r="AL46" s="318"/>
      <c r="AM46" s="318"/>
      <c r="AN46" s="318"/>
      <c r="AO46" s="318"/>
      <c r="AP46" s="319"/>
      <c r="AQ46" s="93"/>
    </row>
    <row r="47" spans="1:43" ht="16.5">
      <c r="A47" s="97"/>
      <c r="B47" s="87"/>
      <c r="C47" s="87"/>
      <c r="D47" s="87"/>
      <c r="E47" s="98"/>
      <c r="F47" s="312" t="s">
        <v>64</v>
      </c>
      <c r="G47" s="313"/>
      <c r="H47" s="314"/>
      <c r="I47" s="315" t="s">
        <v>66</v>
      </c>
      <c r="J47" s="316"/>
      <c r="K47" s="99"/>
      <c r="L47" s="100"/>
      <c r="M47" s="122"/>
      <c r="N47" s="122"/>
      <c r="O47" s="123"/>
      <c r="P47" s="100"/>
      <c r="Q47" s="122"/>
      <c r="R47" s="122"/>
      <c r="S47" s="123"/>
      <c r="T47" s="100"/>
      <c r="U47" s="122"/>
      <c r="V47" s="122"/>
      <c r="W47" s="123"/>
      <c r="X47" s="100"/>
      <c r="Y47" s="122"/>
      <c r="Z47" s="122"/>
      <c r="AA47" s="123"/>
      <c r="AB47" s="100"/>
      <c r="AC47" s="122"/>
      <c r="AD47" s="122"/>
      <c r="AE47" s="123"/>
      <c r="AF47" s="100"/>
      <c r="AG47" s="147"/>
      <c r="AH47" s="148"/>
      <c r="AI47" s="163"/>
      <c r="AJ47" s="317"/>
      <c r="AK47" s="318"/>
      <c r="AL47" s="318"/>
      <c r="AM47" s="318"/>
      <c r="AN47" s="318"/>
      <c r="AO47" s="318"/>
      <c r="AP47" s="319"/>
      <c r="AQ47" s="93"/>
    </row>
    <row r="48" spans="1:43" ht="16.5">
      <c r="A48" s="3"/>
      <c r="B48" s="87" t="s">
        <v>43</v>
      </c>
      <c r="C48" s="4"/>
      <c r="D48" s="87" t="s">
        <v>44</v>
      </c>
      <c r="E48" s="101"/>
      <c r="F48" s="307" t="s">
        <v>67</v>
      </c>
      <c r="G48" s="308"/>
      <c r="H48" s="309"/>
      <c r="I48" s="310" t="s">
        <v>37</v>
      </c>
      <c r="J48" s="311"/>
      <c r="K48" s="102"/>
      <c r="L48" s="103"/>
      <c r="M48" s="175">
        <v>17000</v>
      </c>
      <c r="N48" s="175"/>
      <c r="O48" s="176"/>
      <c r="P48" s="103"/>
      <c r="Q48" s="175">
        <v>22000</v>
      </c>
      <c r="R48" s="175"/>
      <c r="S48" s="176"/>
      <c r="T48" s="103"/>
      <c r="U48" s="175">
        <v>17000</v>
      </c>
      <c r="V48" s="175"/>
      <c r="W48" s="176"/>
      <c r="X48" s="103"/>
      <c r="Y48" s="175">
        <v>38000</v>
      </c>
      <c r="Z48" s="175"/>
      <c r="AA48" s="176"/>
      <c r="AB48" s="103"/>
      <c r="AC48" s="175">
        <v>38000</v>
      </c>
      <c r="AD48" s="175"/>
      <c r="AE48" s="176"/>
      <c r="AF48" s="103"/>
      <c r="AG48" s="175">
        <v>54000</v>
      </c>
      <c r="AH48" s="175"/>
      <c r="AI48" s="176"/>
      <c r="AJ48" s="282"/>
      <c r="AK48" s="283"/>
      <c r="AL48" s="283"/>
      <c r="AM48" s="283"/>
      <c r="AN48" s="283"/>
      <c r="AO48" s="283"/>
      <c r="AP48" s="284"/>
      <c r="AQ48" s="93"/>
    </row>
    <row r="49" spans="1:43" ht="16.5">
      <c r="A49" s="97"/>
      <c r="B49" s="87"/>
      <c r="C49" s="87"/>
      <c r="D49" s="87"/>
      <c r="E49" s="94"/>
      <c r="F49" s="302" t="s">
        <v>67</v>
      </c>
      <c r="G49" s="303"/>
      <c r="H49" s="304"/>
      <c r="I49" s="305" t="s">
        <v>65</v>
      </c>
      <c r="J49" s="306"/>
      <c r="K49" s="95"/>
      <c r="L49" s="96"/>
      <c r="M49" s="122"/>
      <c r="N49" s="122"/>
      <c r="O49" s="123"/>
      <c r="P49" s="96"/>
      <c r="Q49" s="122"/>
      <c r="R49" s="122"/>
      <c r="S49" s="123"/>
      <c r="T49" s="96"/>
      <c r="U49" s="122"/>
      <c r="V49" s="122"/>
      <c r="W49" s="123"/>
      <c r="X49" s="96"/>
      <c r="Y49" s="122"/>
      <c r="Z49" s="122"/>
      <c r="AA49" s="123"/>
      <c r="AB49" s="96"/>
      <c r="AC49" s="122"/>
      <c r="AD49" s="122"/>
      <c r="AE49" s="123"/>
      <c r="AF49" s="96"/>
      <c r="AG49" s="122"/>
      <c r="AH49" s="122"/>
      <c r="AI49" s="123"/>
      <c r="AJ49" s="282"/>
      <c r="AK49" s="283"/>
      <c r="AL49" s="283"/>
      <c r="AM49" s="283"/>
      <c r="AN49" s="283"/>
      <c r="AO49" s="283"/>
      <c r="AP49" s="284"/>
      <c r="AQ49" s="93"/>
    </row>
    <row r="50" spans="1:43" ht="16.5">
      <c r="A50" s="97"/>
      <c r="B50" s="87"/>
      <c r="C50" s="87"/>
      <c r="D50" s="87"/>
      <c r="E50" s="98"/>
      <c r="F50" s="297" t="s">
        <v>67</v>
      </c>
      <c r="G50" s="298"/>
      <c r="H50" s="299"/>
      <c r="I50" s="300" t="s">
        <v>66</v>
      </c>
      <c r="J50" s="301"/>
      <c r="K50" s="104"/>
      <c r="L50" s="100"/>
      <c r="M50" s="122"/>
      <c r="N50" s="122"/>
      <c r="O50" s="123"/>
      <c r="P50" s="100"/>
      <c r="Q50" s="122"/>
      <c r="R50" s="122"/>
      <c r="S50" s="123"/>
      <c r="T50" s="100"/>
      <c r="U50" s="122"/>
      <c r="V50" s="122"/>
      <c r="W50" s="123"/>
      <c r="X50" s="100"/>
      <c r="Y50" s="122"/>
      <c r="Z50" s="122"/>
      <c r="AA50" s="123"/>
      <c r="AB50" s="100"/>
      <c r="AC50" s="122"/>
      <c r="AD50" s="122"/>
      <c r="AE50" s="123"/>
      <c r="AF50" s="100"/>
      <c r="AG50" s="147"/>
      <c r="AH50" s="148"/>
      <c r="AI50" s="163"/>
      <c r="AJ50" s="282"/>
      <c r="AK50" s="283"/>
      <c r="AL50" s="283"/>
      <c r="AM50" s="283"/>
      <c r="AN50" s="283"/>
      <c r="AO50" s="283"/>
      <c r="AP50" s="284"/>
      <c r="AQ50" s="93"/>
    </row>
    <row r="51" spans="1:43" ht="16.5">
      <c r="A51" s="97"/>
      <c r="B51" s="87"/>
      <c r="C51" s="87"/>
      <c r="D51" s="87"/>
      <c r="E51" s="105"/>
      <c r="F51" s="292" t="s">
        <v>68</v>
      </c>
      <c r="G51" s="293"/>
      <c r="H51" s="294"/>
      <c r="I51" s="295" t="s">
        <v>37</v>
      </c>
      <c r="J51" s="296"/>
      <c r="K51" s="106"/>
      <c r="L51" s="105"/>
      <c r="M51" s="116">
        <v>8000</v>
      </c>
      <c r="N51" s="116"/>
      <c r="O51" s="117"/>
      <c r="P51" s="105"/>
      <c r="Q51" s="116">
        <v>11000</v>
      </c>
      <c r="R51" s="116"/>
      <c r="S51" s="117"/>
      <c r="T51" s="105"/>
      <c r="U51" s="116">
        <v>8000</v>
      </c>
      <c r="V51" s="116"/>
      <c r="W51" s="117"/>
      <c r="X51" s="105"/>
      <c r="Y51" s="116">
        <v>19000</v>
      </c>
      <c r="Z51" s="116"/>
      <c r="AA51" s="117"/>
      <c r="AB51" s="105"/>
      <c r="AC51" s="116">
        <v>19000</v>
      </c>
      <c r="AD51" s="116"/>
      <c r="AE51" s="117"/>
      <c r="AF51" s="105"/>
      <c r="AG51" s="116">
        <v>27000</v>
      </c>
      <c r="AH51" s="116"/>
      <c r="AI51" s="117"/>
      <c r="AJ51" s="282"/>
      <c r="AK51" s="283"/>
      <c r="AL51" s="283"/>
      <c r="AM51" s="283"/>
      <c r="AN51" s="283"/>
      <c r="AO51" s="283"/>
      <c r="AP51" s="284"/>
      <c r="AQ51" s="93"/>
    </row>
    <row r="52" spans="1:43" ht="16.5">
      <c r="A52" s="97"/>
      <c r="B52" s="87"/>
      <c r="C52" s="87"/>
      <c r="D52" s="87"/>
      <c r="E52" s="105"/>
      <c r="F52" s="292" t="s">
        <v>69</v>
      </c>
      <c r="G52" s="293"/>
      <c r="H52" s="294"/>
      <c r="I52" s="295" t="s">
        <v>37</v>
      </c>
      <c r="J52" s="296"/>
      <c r="K52" s="106"/>
      <c r="L52" s="105"/>
      <c r="M52" s="116">
        <v>9000</v>
      </c>
      <c r="N52" s="116"/>
      <c r="O52" s="117"/>
      <c r="P52" s="105"/>
      <c r="Q52" s="116">
        <v>11000</v>
      </c>
      <c r="R52" s="116"/>
      <c r="S52" s="117"/>
      <c r="T52" s="105"/>
      <c r="U52" s="116">
        <v>9000</v>
      </c>
      <c r="V52" s="116"/>
      <c r="W52" s="117"/>
      <c r="X52" s="105"/>
      <c r="Y52" s="116">
        <v>19000</v>
      </c>
      <c r="Z52" s="116"/>
      <c r="AA52" s="117"/>
      <c r="AB52" s="105"/>
      <c r="AC52" s="116">
        <v>19000</v>
      </c>
      <c r="AD52" s="116"/>
      <c r="AE52" s="117"/>
      <c r="AF52" s="105"/>
      <c r="AG52" s="116">
        <v>28000</v>
      </c>
      <c r="AH52" s="116"/>
      <c r="AI52" s="117"/>
      <c r="AJ52" s="282"/>
      <c r="AK52" s="283"/>
      <c r="AL52" s="283"/>
      <c r="AM52" s="283"/>
      <c r="AN52" s="283"/>
      <c r="AO52" s="283"/>
      <c r="AP52" s="284"/>
      <c r="AQ52" s="93"/>
    </row>
    <row r="53" spans="1:43" ht="16.5">
      <c r="A53" s="97"/>
      <c r="B53" s="87"/>
      <c r="C53" s="87"/>
      <c r="D53" s="87"/>
      <c r="E53" s="105"/>
      <c r="F53" s="292" t="s">
        <v>70</v>
      </c>
      <c r="G53" s="293"/>
      <c r="H53" s="294"/>
      <c r="I53" s="295" t="s">
        <v>37</v>
      </c>
      <c r="J53" s="296"/>
      <c r="K53" s="106"/>
      <c r="L53" s="105"/>
      <c r="M53" s="116">
        <v>9000</v>
      </c>
      <c r="N53" s="116"/>
      <c r="O53" s="117"/>
      <c r="P53" s="105"/>
      <c r="Q53" s="116">
        <v>11000</v>
      </c>
      <c r="R53" s="116"/>
      <c r="S53" s="117"/>
      <c r="T53" s="105"/>
      <c r="U53" s="116">
        <v>9000</v>
      </c>
      <c r="V53" s="116"/>
      <c r="W53" s="117"/>
      <c r="X53" s="105"/>
      <c r="Y53" s="116">
        <v>19000</v>
      </c>
      <c r="Z53" s="116"/>
      <c r="AA53" s="117"/>
      <c r="AB53" s="105"/>
      <c r="AC53" s="116">
        <v>19000</v>
      </c>
      <c r="AD53" s="116"/>
      <c r="AE53" s="117"/>
      <c r="AF53" s="105"/>
      <c r="AG53" s="116">
        <v>27000</v>
      </c>
      <c r="AH53" s="116"/>
      <c r="AI53" s="117"/>
      <c r="AJ53" s="282"/>
      <c r="AK53" s="283"/>
      <c r="AL53" s="283"/>
      <c r="AM53" s="283"/>
      <c r="AN53" s="283"/>
      <c r="AO53" s="283"/>
      <c r="AP53" s="284"/>
      <c r="AQ53" s="93"/>
    </row>
    <row r="54" spans="1:43" ht="16.5">
      <c r="A54" s="97"/>
      <c r="B54" s="87"/>
      <c r="C54" s="87"/>
      <c r="D54" s="87"/>
      <c r="E54" s="105"/>
      <c r="F54" s="292" t="s">
        <v>71</v>
      </c>
      <c r="G54" s="293"/>
      <c r="H54" s="294"/>
      <c r="I54" s="295" t="s">
        <v>37</v>
      </c>
      <c r="J54" s="296"/>
      <c r="K54" s="106"/>
      <c r="L54" s="105"/>
      <c r="M54" s="116">
        <v>5000</v>
      </c>
      <c r="N54" s="116"/>
      <c r="O54" s="117"/>
      <c r="P54" s="105"/>
      <c r="Q54" s="116">
        <v>6000</v>
      </c>
      <c r="R54" s="116"/>
      <c r="S54" s="117"/>
      <c r="T54" s="105"/>
      <c r="U54" s="116">
        <v>5000</v>
      </c>
      <c r="V54" s="116"/>
      <c r="W54" s="117"/>
      <c r="X54" s="105"/>
      <c r="Y54" s="116">
        <v>10000</v>
      </c>
      <c r="Z54" s="116"/>
      <c r="AA54" s="117"/>
      <c r="AB54" s="105"/>
      <c r="AC54" s="116">
        <v>10000</v>
      </c>
      <c r="AD54" s="116"/>
      <c r="AE54" s="117"/>
      <c r="AF54" s="105"/>
      <c r="AG54" s="116">
        <v>14000</v>
      </c>
      <c r="AH54" s="116"/>
      <c r="AI54" s="117"/>
      <c r="AJ54" s="282"/>
      <c r="AK54" s="283"/>
      <c r="AL54" s="283"/>
      <c r="AM54" s="283"/>
      <c r="AN54" s="283"/>
      <c r="AO54" s="283"/>
      <c r="AP54" s="284"/>
      <c r="AQ54" s="93"/>
    </row>
    <row r="55" spans="1:43" ht="16.5">
      <c r="A55" s="97"/>
      <c r="B55" s="87"/>
      <c r="C55" s="87"/>
      <c r="D55" s="87"/>
      <c r="E55" s="105"/>
      <c r="F55" s="292" t="s">
        <v>72</v>
      </c>
      <c r="G55" s="293"/>
      <c r="H55" s="294"/>
      <c r="I55" s="295" t="s">
        <v>37</v>
      </c>
      <c r="J55" s="296"/>
      <c r="K55" s="106"/>
      <c r="L55" s="105"/>
      <c r="M55" s="116">
        <v>5000</v>
      </c>
      <c r="N55" s="116"/>
      <c r="O55" s="117"/>
      <c r="P55" s="105"/>
      <c r="Q55" s="116">
        <v>6000</v>
      </c>
      <c r="R55" s="116"/>
      <c r="S55" s="117"/>
      <c r="T55" s="105"/>
      <c r="U55" s="116">
        <v>5000</v>
      </c>
      <c r="V55" s="116"/>
      <c r="W55" s="117"/>
      <c r="X55" s="105"/>
      <c r="Y55" s="116">
        <v>10000</v>
      </c>
      <c r="Z55" s="116"/>
      <c r="AA55" s="117"/>
      <c r="AB55" s="105"/>
      <c r="AC55" s="116">
        <v>10000</v>
      </c>
      <c r="AD55" s="116"/>
      <c r="AE55" s="117"/>
      <c r="AF55" s="105"/>
      <c r="AG55" s="116">
        <v>15000</v>
      </c>
      <c r="AH55" s="116"/>
      <c r="AI55" s="117"/>
      <c r="AJ55" s="282"/>
      <c r="AK55" s="283"/>
      <c r="AL55" s="283"/>
      <c r="AM55" s="283"/>
      <c r="AN55" s="283"/>
      <c r="AO55" s="283"/>
      <c r="AP55" s="284"/>
      <c r="AQ55" s="93"/>
    </row>
    <row r="56" spans="1:43" ht="14">
      <c r="A56" s="97"/>
      <c r="B56" s="87"/>
      <c r="C56" s="87"/>
      <c r="D56" s="87"/>
      <c r="E56" s="285" t="s">
        <v>73</v>
      </c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87"/>
      <c r="AJ56" s="282"/>
      <c r="AK56" s="283"/>
      <c r="AL56" s="283"/>
      <c r="AM56" s="283"/>
      <c r="AN56" s="283"/>
      <c r="AO56" s="283"/>
      <c r="AP56" s="284"/>
      <c r="AQ56" s="93"/>
    </row>
    <row r="57" spans="1:43" ht="14.5" thickBot="1">
      <c r="A57" s="107"/>
      <c r="B57" s="108"/>
      <c r="C57" s="108"/>
      <c r="D57" s="108"/>
      <c r="E57" s="286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88"/>
      <c r="AJ57" s="289"/>
      <c r="AK57" s="290"/>
      <c r="AL57" s="290"/>
      <c r="AM57" s="290"/>
      <c r="AN57" s="290"/>
      <c r="AO57" s="290"/>
      <c r="AP57" s="291"/>
      <c r="AQ57" s="93"/>
    </row>
    <row r="58" spans="1:43" ht="16.5">
      <c r="A58" s="88"/>
      <c r="B58" s="89"/>
      <c r="C58" s="89"/>
      <c r="D58" s="89"/>
      <c r="E58" s="90"/>
      <c r="F58" s="323" t="s">
        <v>64</v>
      </c>
      <c r="G58" s="324"/>
      <c r="H58" s="325"/>
      <c r="I58" s="326" t="s">
        <v>37</v>
      </c>
      <c r="J58" s="327"/>
      <c r="K58" s="91"/>
      <c r="L58" s="92"/>
      <c r="M58" s="172">
        <v>17000</v>
      </c>
      <c r="N58" s="172"/>
      <c r="O58" s="173"/>
      <c r="P58" s="92"/>
      <c r="Q58" s="172">
        <v>22000</v>
      </c>
      <c r="R58" s="172"/>
      <c r="S58" s="173"/>
      <c r="T58" s="92"/>
      <c r="U58" s="172">
        <v>17000</v>
      </c>
      <c r="V58" s="172"/>
      <c r="W58" s="173"/>
      <c r="X58" s="92"/>
      <c r="Y58" s="172">
        <v>38000</v>
      </c>
      <c r="Z58" s="172"/>
      <c r="AA58" s="173"/>
      <c r="AB58" s="92"/>
      <c r="AC58" s="172">
        <v>38000</v>
      </c>
      <c r="AD58" s="172"/>
      <c r="AE58" s="173"/>
      <c r="AF58" s="92"/>
      <c r="AG58" s="172">
        <v>54000</v>
      </c>
      <c r="AH58" s="172"/>
      <c r="AI58" s="173"/>
      <c r="AJ58" s="320"/>
      <c r="AK58" s="321"/>
      <c r="AL58" s="321"/>
      <c r="AM58" s="321"/>
      <c r="AN58" s="321"/>
      <c r="AO58" s="321"/>
      <c r="AP58" s="322"/>
      <c r="AQ58" s="93"/>
    </row>
    <row r="59" spans="1:43" ht="16.5">
      <c r="A59" s="130"/>
      <c r="B59" s="131"/>
      <c r="C59" s="87" t="s">
        <v>3</v>
      </c>
      <c r="D59" s="87"/>
      <c r="E59" s="94"/>
      <c r="F59" s="302" t="s">
        <v>64</v>
      </c>
      <c r="G59" s="303"/>
      <c r="H59" s="304"/>
      <c r="I59" s="305" t="s">
        <v>65</v>
      </c>
      <c r="J59" s="306"/>
      <c r="K59" s="95"/>
      <c r="L59" s="96"/>
      <c r="M59" s="122"/>
      <c r="N59" s="122"/>
      <c r="O59" s="123"/>
      <c r="P59" s="96"/>
      <c r="Q59" s="122"/>
      <c r="R59" s="122"/>
      <c r="S59" s="123"/>
      <c r="T59" s="96"/>
      <c r="U59" s="122"/>
      <c r="V59" s="122"/>
      <c r="W59" s="123"/>
      <c r="X59" s="96"/>
      <c r="Y59" s="122"/>
      <c r="Z59" s="122"/>
      <c r="AA59" s="123"/>
      <c r="AB59" s="96"/>
      <c r="AC59" s="122"/>
      <c r="AD59" s="122"/>
      <c r="AE59" s="123"/>
      <c r="AF59" s="96"/>
      <c r="AG59" s="122"/>
      <c r="AH59" s="122"/>
      <c r="AI59" s="123"/>
      <c r="AJ59" s="317"/>
      <c r="AK59" s="318"/>
      <c r="AL59" s="318"/>
      <c r="AM59" s="318"/>
      <c r="AN59" s="318"/>
      <c r="AO59" s="318"/>
      <c r="AP59" s="319"/>
      <c r="AQ59" s="93"/>
    </row>
    <row r="60" spans="1:43" ht="16.5">
      <c r="A60" s="97"/>
      <c r="B60" s="87"/>
      <c r="C60" s="87"/>
      <c r="D60" s="87"/>
      <c r="E60" s="98"/>
      <c r="F60" s="312" t="s">
        <v>64</v>
      </c>
      <c r="G60" s="313"/>
      <c r="H60" s="314"/>
      <c r="I60" s="315" t="s">
        <v>66</v>
      </c>
      <c r="J60" s="316"/>
      <c r="K60" s="99"/>
      <c r="L60" s="100"/>
      <c r="M60" s="122"/>
      <c r="N60" s="122"/>
      <c r="O60" s="123"/>
      <c r="P60" s="100"/>
      <c r="Q60" s="122"/>
      <c r="R60" s="122"/>
      <c r="S60" s="123"/>
      <c r="T60" s="100"/>
      <c r="U60" s="122"/>
      <c r="V60" s="122"/>
      <c r="W60" s="123"/>
      <c r="X60" s="100"/>
      <c r="Y60" s="122"/>
      <c r="Z60" s="122"/>
      <c r="AA60" s="123"/>
      <c r="AB60" s="100"/>
      <c r="AC60" s="122"/>
      <c r="AD60" s="122"/>
      <c r="AE60" s="123"/>
      <c r="AF60" s="100"/>
      <c r="AG60" s="147"/>
      <c r="AH60" s="148"/>
      <c r="AI60" s="163"/>
      <c r="AJ60" s="317"/>
      <c r="AK60" s="318"/>
      <c r="AL60" s="318"/>
      <c r="AM60" s="318"/>
      <c r="AN60" s="318"/>
      <c r="AO60" s="318"/>
      <c r="AP60" s="319"/>
      <c r="AQ60" s="93"/>
    </row>
    <row r="61" spans="1:43" ht="16.5">
      <c r="A61" s="3"/>
      <c r="B61" s="87" t="s">
        <v>43</v>
      </c>
      <c r="C61" s="4"/>
      <c r="D61" s="87" t="s">
        <v>44</v>
      </c>
      <c r="E61" s="101"/>
      <c r="F61" s="307" t="s">
        <v>67</v>
      </c>
      <c r="G61" s="308"/>
      <c r="H61" s="309"/>
      <c r="I61" s="310" t="s">
        <v>37</v>
      </c>
      <c r="J61" s="311"/>
      <c r="K61" s="102"/>
      <c r="L61" s="103"/>
      <c r="M61" s="175">
        <v>17000</v>
      </c>
      <c r="N61" s="175"/>
      <c r="O61" s="176"/>
      <c r="P61" s="103"/>
      <c r="Q61" s="175">
        <v>22000</v>
      </c>
      <c r="R61" s="175"/>
      <c r="S61" s="176"/>
      <c r="T61" s="103"/>
      <c r="U61" s="175">
        <v>17000</v>
      </c>
      <c r="V61" s="175"/>
      <c r="W61" s="176"/>
      <c r="X61" s="103"/>
      <c r="Y61" s="175">
        <v>38000</v>
      </c>
      <c r="Z61" s="175"/>
      <c r="AA61" s="176"/>
      <c r="AB61" s="103"/>
      <c r="AC61" s="175">
        <v>38000</v>
      </c>
      <c r="AD61" s="175"/>
      <c r="AE61" s="176"/>
      <c r="AF61" s="103"/>
      <c r="AG61" s="175">
        <v>54000</v>
      </c>
      <c r="AH61" s="175"/>
      <c r="AI61" s="176"/>
      <c r="AJ61" s="282"/>
      <c r="AK61" s="283"/>
      <c r="AL61" s="283"/>
      <c r="AM61" s="283"/>
      <c r="AN61" s="283"/>
      <c r="AO61" s="283"/>
      <c r="AP61" s="284"/>
      <c r="AQ61" s="93"/>
    </row>
    <row r="62" spans="1:43" ht="16.5">
      <c r="A62" s="97"/>
      <c r="B62" s="87"/>
      <c r="C62" s="87"/>
      <c r="D62" s="87"/>
      <c r="E62" s="94"/>
      <c r="F62" s="302" t="s">
        <v>67</v>
      </c>
      <c r="G62" s="303"/>
      <c r="H62" s="304"/>
      <c r="I62" s="305" t="s">
        <v>65</v>
      </c>
      <c r="J62" s="306"/>
      <c r="K62" s="95"/>
      <c r="L62" s="96"/>
      <c r="M62" s="122"/>
      <c r="N62" s="122"/>
      <c r="O62" s="123"/>
      <c r="P62" s="96"/>
      <c r="Q62" s="122"/>
      <c r="R62" s="122"/>
      <c r="S62" s="123"/>
      <c r="T62" s="96"/>
      <c r="U62" s="122"/>
      <c r="V62" s="122"/>
      <c r="W62" s="123"/>
      <c r="X62" s="96"/>
      <c r="Y62" s="122"/>
      <c r="Z62" s="122"/>
      <c r="AA62" s="123"/>
      <c r="AB62" s="96"/>
      <c r="AC62" s="122"/>
      <c r="AD62" s="122"/>
      <c r="AE62" s="123"/>
      <c r="AF62" s="96"/>
      <c r="AG62" s="122"/>
      <c r="AH62" s="122"/>
      <c r="AI62" s="123"/>
      <c r="AJ62" s="282"/>
      <c r="AK62" s="283"/>
      <c r="AL62" s="283"/>
      <c r="AM62" s="283"/>
      <c r="AN62" s="283"/>
      <c r="AO62" s="283"/>
      <c r="AP62" s="284"/>
      <c r="AQ62" s="93"/>
    </row>
    <row r="63" spans="1:43" ht="16.5">
      <c r="A63" s="97"/>
      <c r="B63" s="87"/>
      <c r="C63" s="87"/>
      <c r="D63" s="87"/>
      <c r="E63" s="98"/>
      <c r="F63" s="297" t="s">
        <v>67</v>
      </c>
      <c r="G63" s="298"/>
      <c r="H63" s="299"/>
      <c r="I63" s="300" t="s">
        <v>66</v>
      </c>
      <c r="J63" s="301"/>
      <c r="K63" s="104"/>
      <c r="L63" s="100"/>
      <c r="M63" s="122"/>
      <c r="N63" s="122"/>
      <c r="O63" s="123"/>
      <c r="P63" s="100"/>
      <c r="Q63" s="122"/>
      <c r="R63" s="122"/>
      <c r="S63" s="123"/>
      <c r="T63" s="100"/>
      <c r="U63" s="122"/>
      <c r="V63" s="122"/>
      <c r="W63" s="123"/>
      <c r="X63" s="100"/>
      <c r="Y63" s="122"/>
      <c r="Z63" s="122"/>
      <c r="AA63" s="123"/>
      <c r="AB63" s="100"/>
      <c r="AC63" s="122"/>
      <c r="AD63" s="122"/>
      <c r="AE63" s="123"/>
      <c r="AF63" s="100"/>
      <c r="AG63" s="147"/>
      <c r="AH63" s="148"/>
      <c r="AI63" s="163"/>
      <c r="AJ63" s="282"/>
      <c r="AK63" s="283"/>
      <c r="AL63" s="283"/>
      <c r="AM63" s="283"/>
      <c r="AN63" s="283"/>
      <c r="AO63" s="283"/>
      <c r="AP63" s="284"/>
      <c r="AQ63" s="93"/>
    </row>
    <row r="64" spans="1:43" ht="16.5">
      <c r="A64" s="97"/>
      <c r="B64" s="87"/>
      <c r="C64" s="87"/>
      <c r="D64" s="87"/>
      <c r="E64" s="105"/>
      <c r="F64" s="292" t="s">
        <v>68</v>
      </c>
      <c r="G64" s="293"/>
      <c r="H64" s="294"/>
      <c r="I64" s="295" t="s">
        <v>37</v>
      </c>
      <c r="J64" s="296"/>
      <c r="K64" s="106"/>
      <c r="L64" s="105"/>
      <c r="M64" s="116">
        <v>8000</v>
      </c>
      <c r="N64" s="116"/>
      <c r="O64" s="117"/>
      <c r="P64" s="105"/>
      <c r="Q64" s="116">
        <v>11000</v>
      </c>
      <c r="R64" s="116"/>
      <c r="S64" s="117"/>
      <c r="T64" s="105"/>
      <c r="U64" s="116">
        <v>8000</v>
      </c>
      <c r="V64" s="116"/>
      <c r="W64" s="117"/>
      <c r="X64" s="105"/>
      <c r="Y64" s="116">
        <v>19000</v>
      </c>
      <c r="Z64" s="116"/>
      <c r="AA64" s="117"/>
      <c r="AB64" s="105"/>
      <c r="AC64" s="116">
        <v>19000</v>
      </c>
      <c r="AD64" s="116"/>
      <c r="AE64" s="117"/>
      <c r="AF64" s="105"/>
      <c r="AG64" s="116">
        <v>27000</v>
      </c>
      <c r="AH64" s="116"/>
      <c r="AI64" s="117"/>
      <c r="AJ64" s="282"/>
      <c r="AK64" s="283"/>
      <c r="AL64" s="283"/>
      <c r="AM64" s="283"/>
      <c r="AN64" s="283"/>
      <c r="AO64" s="283"/>
      <c r="AP64" s="284"/>
      <c r="AQ64" s="93"/>
    </row>
    <row r="65" spans="1:43" ht="16.5">
      <c r="A65" s="97"/>
      <c r="B65" s="87"/>
      <c r="C65" s="87"/>
      <c r="D65" s="87"/>
      <c r="E65" s="105"/>
      <c r="F65" s="292" t="s">
        <v>69</v>
      </c>
      <c r="G65" s="293"/>
      <c r="H65" s="294"/>
      <c r="I65" s="295" t="s">
        <v>37</v>
      </c>
      <c r="J65" s="296"/>
      <c r="K65" s="106"/>
      <c r="L65" s="105"/>
      <c r="M65" s="116">
        <v>9000</v>
      </c>
      <c r="N65" s="116"/>
      <c r="O65" s="117"/>
      <c r="P65" s="105"/>
      <c r="Q65" s="116">
        <v>11000</v>
      </c>
      <c r="R65" s="116"/>
      <c r="S65" s="117"/>
      <c r="T65" s="105"/>
      <c r="U65" s="116">
        <v>9000</v>
      </c>
      <c r="V65" s="116"/>
      <c r="W65" s="117"/>
      <c r="X65" s="105"/>
      <c r="Y65" s="116">
        <v>19000</v>
      </c>
      <c r="Z65" s="116"/>
      <c r="AA65" s="117"/>
      <c r="AB65" s="105"/>
      <c r="AC65" s="116">
        <v>19000</v>
      </c>
      <c r="AD65" s="116"/>
      <c r="AE65" s="117"/>
      <c r="AF65" s="105"/>
      <c r="AG65" s="116">
        <v>28000</v>
      </c>
      <c r="AH65" s="116"/>
      <c r="AI65" s="117"/>
      <c r="AJ65" s="282"/>
      <c r="AK65" s="283"/>
      <c r="AL65" s="283"/>
      <c r="AM65" s="283"/>
      <c r="AN65" s="283"/>
      <c r="AO65" s="283"/>
      <c r="AP65" s="284"/>
      <c r="AQ65" s="93"/>
    </row>
    <row r="66" spans="1:43" ht="16.5">
      <c r="A66" s="97"/>
      <c r="B66" s="87"/>
      <c r="C66" s="87"/>
      <c r="D66" s="87"/>
      <c r="E66" s="105"/>
      <c r="F66" s="292" t="s">
        <v>70</v>
      </c>
      <c r="G66" s="293"/>
      <c r="H66" s="294"/>
      <c r="I66" s="295" t="s">
        <v>37</v>
      </c>
      <c r="J66" s="296"/>
      <c r="K66" s="106"/>
      <c r="L66" s="105"/>
      <c r="M66" s="116">
        <v>9000</v>
      </c>
      <c r="N66" s="116"/>
      <c r="O66" s="117"/>
      <c r="P66" s="105"/>
      <c r="Q66" s="116">
        <v>11000</v>
      </c>
      <c r="R66" s="116"/>
      <c r="S66" s="117"/>
      <c r="T66" s="105"/>
      <c r="U66" s="116">
        <v>9000</v>
      </c>
      <c r="V66" s="116"/>
      <c r="W66" s="117"/>
      <c r="X66" s="105"/>
      <c r="Y66" s="116">
        <v>19000</v>
      </c>
      <c r="Z66" s="116"/>
      <c r="AA66" s="117"/>
      <c r="AB66" s="105"/>
      <c r="AC66" s="116">
        <v>19000</v>
      </c>
      <c r="AD66" s="116"/>
      <c r="AE66" s="117"/>
      <c r="AF66" s="105"/>
      <c r="AG66" s="116">
        <v>27000</v>
      </c>
      <c r="AH66" s="116"/>
      <c r="AI66" s="117"/>
      <c r="AJ66" s="282"/>
      <c r="AK66" s="283"/>
      <c r="AL66" s="283"/>
      <c r="AM66" s="283"/>
      <c r="AN66" s="283"/>
      <c r="AO66" s="283"/>
      <c r="AP66" s="284"/>
      <c r="AQ66" s="93"/>
    </row>
    <row r="67" spans="1:43" ht="16.5">
      <c r="A67" s="97"/>
      <c r="B67" s="87"/>
      <c r="C67" s="87"/>
      <c r="D67" s="87"/>
      <c r="E67" s="105"/>
      <c r="F67" s="292" t="s">
        <v>71</v>
      </c>
      <c r="G67" s="293"/>
      <c r="H67" s="294"/>
      <c r="I67" s="295" t="s">
        <v>37</v>
      </c>
      <c r="J67" s="296"/>
      <c r="K67" s="106"/>
      <c r="L67" s="105"/>
      <c r="M67" s="116">
        <v>5000</v>
      </c>
      <c r="N67" s="116"/>
      <c r="O67" s="117"/>
      <c r="P67" s="105"/>
      <c r="Q67" s="116">
        <v>6000</v>
      </c>
      <c r="R67" s="116"/>
      <c r="S67" s="117"/>
      <c r="T67" s="105"/>
      <c r="U67" s="116">
        <v>5000</v>
      </c>
      <c r="V67" s="116"/>
      <c r="W67" s="117"/>
      <c r="X67" s="105"/>
      <c r="Y67" s="116">
        <v>10000</v>
      </c>
      <c r="Z67" s="116"/>
      <c r="AA67" s="117"/>
      <c r="AB67" s="105"/>
      <c r="AC67" s="116">
        <v>10000</v>
      </c>
      <c r="AD67" s="116"/>
      <c r="AE67" s="117"/>
      <c r="AF67" s="105"/>
      <c r="AG67" s="116">
        <v>14000</v>
      </c>
      <c r="AH67" s="116"/>
      <c r="AI67" s="117"/>
      <c r="AJ67" s="282"/>
      <c r="AK67" s="283"/>
      <c r="AL67" s="283"/>
      <c r="AM67" s="283"/>
      <c r="AN67" s="283"/>
      <c r="AO67" s="283"/>
      <c r="AP67" s="284"/>
      <c r="AQ67" s="93"/>
    </row>
    <row r="68" spans="1:43" ht="16.5">
      <c r="A68" s="97"/>
      <c r="B68" s="87"/>
      <c r="C68" s="87"/>
      <c r="D68" s="87"/>
      <c r="E68" s="105"/>
      <c r="F68" s="292" t="s">
        <v>72</v>
      </c>
      <c r="G68" s="293"/>
      <c r="H68" s="294"/>
      <c r="I68" s="295" t="s">
        <v>37</v>
      </c>
      <c r="J68" s="296"/>
      <c r="K68" s="106"/>
      <c r="L68" s="105"/>
      <c r="M68" s="116">
        <v>5000</v>
      </c>
      <c r="N68" s="116"/>
      <c r="O68" s="117"/>
      <c r="P68" s="105"/>
      <c r="Q68" s="116">
        <v>6000</v>
      </c>
      <c r="R68" s="116"/>
      <c r="S68" s="117"/>
      <c r="T68" s="105"/>
      <c r="U68" s="116">
        <v>5000</v>
      </c>
      <c r="V68" s="116"/>
      <c r="W68" s="117"/>
      <c r="X68" s="105"/>
      <c r="Y68" s="116">
        <v>10000</v>
      </c>
      <c r="Z68" s="116"/>
      <c r="AA68" s="117"/>
      <c r="AB68" s="105"/>
      <c r="AC68" s="116">
        <v>10000</v>
      </c>
      <c r="AD68" s="116"/>
      <c r="AE68" s="117"/>
      <c r="AF68" s="105"/>
      <c r="AG68" s="116">
        <v>15000</v>
      </c>
      <c r="AH68" s="116"/>
      <c r="AI68" s="117"/>
      <c r="AJ68" s="282"/>
      <c r="AK68" s="283"/>
      <c r="AL68" s="283"/>
      <c r="AM68" s="283"/>
      <c r="AN68" s="283"/>
      <c r="AO68" s="283"/>
      <c r="AP68" s="284"/>
      <c r="AQ68" s="93"/>
    </row>
    <row r="69" spans="1:43" ht="14">
      <c r="A69" s="97"/>
      <c r="B69" s="87"/>
      <c r="C69" s="87"/>
      <c r="D69" s="87"/>
      <c r="E69" s="285" t="s">
        <v>73</v>
      </c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0"/>
      <c r="AI69" s="287"/>
      <c r="AJ69" s="282"/>
      <c r="AK69" s="283"/>
      <c r="AL69" s="283"/>
      <c r="AM69" s="283"/>
      <c r="AN69" s="283"/>
      <c r="AO69" s="283"/>
      <c r="AP69" s="284"/>
      <c r="AQ69" s="93"/>
    </row>
    <row r="70" spans="1:43" ht="14.5" thickBot="1">
      <c r="A70" s="107"/>
      <c r="B70" s="108"/>
      <c r="C70" s="108"/>
      <c r="D70" s="108"/>
      <c r="E70" s="286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88"/>
      <c r="AJ70" s="289"/>
      <c r="AK70" s="290"/>
      <c r="AL70" s="290"/>
      <c r="AM70" s="290"/>
      <c r="AN70" s="290"/>
      <c r="AO70" s="290"/>
      <c r="AP70" s="291"/>
      <c r="AQ70" s="93"/>
    </row>
    <row r="71" spans="1:43" ht="4.5" customHeight="1"/>
    <row r="72" spans="1:43" ht="15" customHeight="1">
      <c r="A72" s="281"/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</row>
    <row r="73" spans="1:43" ht="15" customHeight="1" thickBot="1">
      <c r="A73" s="281"/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1"/>
      <c r="AI73" s="281"/>
    </row>
    <row r="74" spans="1:43" ht="15" hidden="1" customHeight="1">
      <c r="L74" s="280" t="b">
        <f>IF(L32="〇",M32)</f>
        <v>0</v>
      </c>
      <c r="M74" s="280"/>
      <c r="N74" s="280"/>
      <c r="P74" s="280" t="b">
        <f>IF(P32="〇",Q32)</f>
        <v>0</v>
      </c>
      <c r="Q74" s="280"/>
      <c r="R74" s="280"/>
      <c r="T74" s="280" t="b">
        <f>IF(T32="〇",U32)</f>
        <v>0</v>
      </c>
      <c r="U74" s="280"/>
      <c r="V74" s="280"/>
      <c r="X74" s="280" t="b">
        <f>IF(X32="〇",Y32)</f>
        <v>0</v>
      </c>
      <c r="Y74" s="280"/>
      <c r="Z74" s="280"/>
      <c r="AB74" s="280" t="b">
        <f>IF(AB32="〇",AC32)</f>
        <v>0</v>
      </c>
      <c r="AC74" s="280"/>
      <c r="AD74" s="280"/>
      <c r="AF74" s="280" t="b">
        <f>IF(AF32="〇",AG32)</f>
        <v>0</v>
      </c>
      <c r="AG74" s="280"/>
      <c r="AH74" s="280"/>
    </row>
    <row r="75" spans="1:43" ht="15" hidden="1" customHeight="1">
      <c r="L75" s="280" t="b">
        <f t="shared" ref="L75:L85" si="0">IF(L33="〇",M33)</f>
        <v>0</v>
      </c>
      <c r="M75" s="280"/>
      <c r="N75" s="280"/>
      <c r="P75" s="280" t="b">
        <f t="shared" ref="P75:P85" si="1">IF(P33="〇",Q33)</f>
        <v>0</v>
      </c>
      <c r="Q75" s="280"/>
      <c r="R75" s="280"/>
      <c r="T75" s="280" t="b">
        <f t="shared" ref="T75:T85" si="2">IF(T33="〇",U33)</f>
        <v>0</v>
      </c>
      <c r="U75" s="280"/>
      <c r="V75" s="280"/>
      <c r="X75" s="280" t="b">
        <f t="shared" ref="X75:X85" si="3">IF(X33="〇",Y33)</f>
        <v>0</v>
      </c>
      <c r="Y75" s="280"/>
      <c r="Z75" s="280"/>
      <c r="AB75" s="280" t="b">
        <f t="shared" ref="AB75:AB85" si="4">IF(AB33="〇",AC33)</f>
        <v>0</v>
      </c>
      <c r="AC75" s="280"/>
      <c r="AD75" s="280"/>
      <c r="AF75" s="280" t="b">
        <f t="shared" ref="AF75:AF85" si="5">IF(AF33="〇",AG33)</f>
        <v>0</v>
      </c>
      <c r="AG75" s="280"/>
      <c r="AH75" s="280"/>
    </row>
    <row r="76" spans="1:43" ht="15" hidden="1" customHeight="1">
      <c r="L76" s="280" t="b">
        <f t="shared" si="0"/>
        <v>0</v>
      </c>
      <c r="M76" s="280"/>
      <c r="N76" s="280"/>
      <c r="P76" s="280" t="b">
        <f t="shared" si="1"/>
        <v>0</v>
      </c>
      <c r="Q76" s="280"/>
      <c r="R76" s="280"/>
      <c r="T76" s="280" t="b">
        <f t="shared" si="2"/>
        <v>0</v>
      </c>
      <c r="U76" s="280"/>
      <c r="V76" s="280"/>
      <c r="X76" s="280" t="b">
        <f t="shared" si="3"/>
        <v>0</v>
      </c>
      <c r="Y76" s="280"/>
      <c r="Z76" s="280"/>
      <c r="AB76" s="280" t="b">
        <f t="shared" si="4"/>
        <v>0</v>
      </c>
      <c r="AC76" s="280"/>
      <c r="AD76" s="280"/>
      <c r="AF76" s="280" t="b">
        <f t="shared" si="5"/>
        <v>0</v>
      </c>
      <c r="AG76" s="280"/>
      <c r="AH76" s="280"/>
    </row>
    <row r="77" spans="1:43" ht="15" hidden="1" customHeight="1">
      <c r="L77" s="280" t="b">
        <f t="shared" si="0"/>
        <v>0</v>
      </c>
      <c r="M77" s="280"/>
      <c r="N77" s="280"/>
      <c r="P77" s="280" t="b">
        <f t="shared" si="1"/>
        <v>0</v>
      </c>
      <c r="Q77" s="280"/>
      <c r="R77" s="280"/>
      <c r="T77" s="280" t="b">
        <f t="shared" si="2"/>
        <v>0</v>
      </c>
      <c r="U77" s="280"/>
      <c r="V77" s="280"/>
      <c r="X77" s="280" t="b">
        <f t="shared" si="3"/>
        <v>0</v>
      </c>
      <c r="Y77" s="280"/>
      <c r="Z77" s="280"/>
      <c r="AB77" s="280" t="b">
        <f t="shared" si="4"/>
        <v>0</v>
      </c>
      <c r="AC77" s="280"/>
      <c r="AD77" s="280"/>
      <c r="AF77" s="280" t="b">
        <f t="shared" si="5"/>
        <v>0</v>
      </c>
      <c r="AG77" s="280"/>
      <c r="AH77" s="280"/>
    </row>
    <row r="78" spans="1:43" ht="15" hidden="1" customHeight="1">
      <c r="L78" s="280" t="b">
        <f t="shared" si="0"/>
        <v>0</v>
      </c>
      <c r="M78" s="280"/>
      <c r="N78" s="280"/>
      <c r="P78" s="280" t="b">
        <f t="shared" si="1"/>
        <v>0</v>
      </c>
      <c r="Q78" s="280"/>
      <c r="R78" s="280"/>
      <c r="T78" s="280" t="b">
        <f t="shared" si="2"/>
        <v>0</v>
      </c>
      <c r="U78" s="280"/>
      <c r="V78" s="280"/>
      <c r="X78" s="280" t="b">
        <f t="shared" si="3"/>
        <v>0</v>
      </c>
      <c r="Y78" s="280"/>
      <c r="Z78" s="280"/>
      <c r="AB78" s="280" t="b">
        <f t="shared" si="4"/>
        <v>0</v>
      </c>
      <c r="AC78" s="280"/>
      <c r="AD78" s="280"/>
      <c r="AF78" s="280" t="b">
        <f t="shared" si="5"/>
        <v>0</v>
      </c>
      <c r="AG78" s="280"/>
      <c r="AH78" s="280"/>
      <c r="AJ78" s="280"/>
      <c r="AK78" s="280"/>
      <c r="AL78" s="280"/>
    </row>
    <row r="79" spans="1:43" ht="15" hidden="1" customHeight="1">
      <c r="L79" s="280" t="b">
        <f t="shared" si="0"/>
        <v>0</v>
      </c>
      <c r="M79" s="280"/>
      <c r="N79" s="280"/>
      <c r="P79" s="280" t="b">
        <f t="shared" si="1"/>
        <v>0</v>
      </c>
      <c r="Q79" s="280"/>
      <c r="R79" s="280"/>
      <c r="T79" s="280" t="b">
        <f t="shared" si="2"/>
        <v>0</v>
      </c>
      <c r="U79" s="280"/>
      <c r="V79" s="280"/>
      <c r="X79" s="280" t="b">
        <f t="shared" si="3"/>
        <v>0</v>
      </c>
      <c r="Y79" s="280"/>
      <c r="Z79" s="280"/>
      <c r="AB79" s="280" t="b">
        <f t="shared" si="4"/>
        <v>0</v>
      </c>
      <c r="AC79" s="280"/>
      <c r="AD79" s="280"/>
      <c r="AF79" s="280" t="b">
        <f t="shared" si="5"/>
        <v>0</v>
      </c>
      <c r="AG79" s="280"/>
      <c r="AH79" s="280"/>
      <c r="AJ79" s="280"/>
      <c r="AK79" s="280"/>
      <c r="AL79" s="280"/>
    </row>
    <row r="80" spans="1:43" ht="15" hidden="1" customHeight="1">
      <c r="L80" s="280" t="b">
        <f t="shared" si="0"/>
        <v>0</v>
      </c>
      <c r="M80" s="280"/>
      <c r="N80" s="280"/>
      <c r="P80" s="280" t="b">
        <f t="shared" si="1"/>
        <v>0</v>
      </c>
      <c r="Q80" s="280"/>
      <c r="R80" s="280"/>
      <c r="T80" s="280" t="b">
        <f t="shared" si="2"/>
        <v>0</v>
      </c>
      <c r="U80" s="280"/>
      <c r="V80" s="280"/>
      <c r="X80" s="280" t="b">
        <f t="shared" si="3"/>
        <v>0</v>
      </c>
      <c r="Y80" s="280"/>
      <c r="Z80" s="280"/>
      <c r="AB80" s="280" t="b">
        <f t="shared" si="4"/>
        <v>0</v>
      </c>
      <c r="AC80" s="280"/>
      <c r="AD80" s="280"/>
      <c r="AF80" s="280" t="b">
        <f t="shared" si="5"/>
        <v>0</v>
      </c>
      <c r="AG80" s="280"/>
      <c r="AH80" s="280"/>
      <c r="AJ80" s="280"/>
      <c r="AK80" s="280"/>
      <c r="AL80" s="280"/>
    </row>
    <row r="81" spans="12:38" ht="15" hidden="1" customHeight="1">
      <c r="L81" s="280" t="b">
        <f t="shared" si="0"/>
        <v>0</v>
      </c>
      <c r="M81" s="280"/>
      <c r="N81" s="280"/>
      <c r="P81" s="280" t="b">
        <f t="shared" si="1"/>
        <v>0</v>
      </c>
      <c r="Q81" s="280"/>
      <c r="R81" s="280"/>
      <c r="T81" s="280" t="b">
        <f t="shared" si="2"/>
        <v>0</v>
      </c>
      <c r="U81" s="280"/>
      <c r="V81" s="280"/>
      <c r="X81" s="280" t="b">
        <f t="shared" si="3"/>
        <v>0</v>
      </c>
      <c r="Y81" s="280"/>
      <c r="Z81" s="280"/>
      <c r="AB81" s="280" t="b">
        <f t="shared" si="4"/>
        <v>0</v>
      </c>
      <c r="AC81" s="280"/>
      <c r="AD81" s="280"/>
      <c r="AF81" s="280" t="b">
        <f t="shared" si="5"/>
        <v>0</v>
      </c>
      <c r="AG81" s="280"/>
      <c r="AH81" s="280"/>
      <c r="AJ81" s="280"/>
      <c r="AK81" s="280"/>
      <c r="AL81" s="280"/>
    </row>
    <row r="82" spans="12:38" ht="15" hidden="1" customHeight="1">
      <c r="L82" s="280" t="b">
        <f t="shared" si="0"/>
        <v>0</v>
      </c>
      <c r="M82" s="280"/>
      <c r="N82" s="280"/>
      <c r="P82" s="280" t="b">
        <f t="shared" si="1"/>
        <v>0</v>
      </c>
      <c r="Q82" s="280"/>
      <c r="R82" s="280"/>
      <c r="T82" s="280" t="b">
        <f t="shared" si="2"/>
        <v>0</v>
      </c>
      <c r="U82" s="280"/>
      <c r="V82" s="280"/>
      <c r="X82" s="280" t="b">
        <f t="shared" si="3"/>
        <v>0</v>
      </c>
      <c r="Y82" s="280"/>
      <c r="Z82" s="280"/>
      <c r="AB82" s="280" t="b">
        <f t="shared" si="4"/>
        <v>0</v>
      </c>
      <c r="AC82" s="280"/>
      <c r="AD82" s="280"/>
      <c r="AF82" s="280" t="b">
        <f t="shared" si="5"/>
        <v>0</v>
      </c>
      <c r="AG82" s="280"/>
      <c r="AH82" s="280"/>
      <c r="AJ82" s="280"/>
      <c r="AK82" s="280"/>
      <c r="AL82" s="280"/>
    </row>
    <row r="83" spans="12:38" ht="15" hidden="1" customHeight="1">
      <c r="L83" s="280" t="b">
        <f t="shared" si="0"/>
        <v>0</v>
      </c>
      <c r="M83" s="280"/>
      <c r="N83" s="280"/>
      <c r="P83" s="280" t="b">
        <f t="shared" si="1"/>
        <v>0</v>
      </c>
      <c r="Q83" s="280"/>
      <c r="R83" s="280"/>
      <c r="T83" s="280" t="b">
        <f t="shared" si="2"/>
        <v>0</v>
      </c>
      <c r="U83" s="280"/>
      <c r="V83" s="280"/>
      <c r="X83" s="280" t="b">
        <f t="shared" si="3"/>
        <v>0</v>
      </c>
      <c r="Y83" s="280"/>
      <c r="Z83" s="280"/>
      <c r="AB83" s="280" t="b">
        <f t="shared" si="4"/>
        <v>0</v>
      </c>
      <c r="AC83" s="280"/>
      <c r="AD83" s="280"/>
      <c r="AF83" s="280" t="b">
        <f t="shared" si="5"/>
        <v>0</v>
      </c>
      <c r="AG83" s="280"/>
      <c r="AH83" s="280"/>
      <c r="AJ83" s="280"/>
      <c r="AK83" s="280"/>
      <c r="AL83" s="280"/>
    </row>
    <row r="84" spans="12:38" ht="15" hidden="1" customHeight="1">
      <c r="L84" s="280" t="b">
        <f t="shared" si="0"/>
        <v>0</v>
      </c>
      <c r="M84" s="280"/>
      <c r="N84" s="280"/>
      <c r="P84" s="280" t="b">
        <f t="shared" si="1"/>
        <v>0</v>
      </c>
      <c r="Q84" s="280"/>
      <c r="R84" s="280"/>
      <c r="T84" s="280" t="b">
        <f t="shared" si="2"/>
        <v>0</v>
      </c>
      <c r="U84" s="280"/>
      <c r="V84" s="280"/>
      <c r="X84" s="280" t="b">
        <f t="shared" si="3"/>
        <v>0</v>
      </c>
      <c r="Y84" s="280"/>
      <c r="Z84" s="280"/>
      <c r="AB84" s="280" t="b">
        <f t="shared" si="4"/>
        <v>0</v>
      </c>
      <c r="AC84" s="280"/>
      <c r="AD84" s="280"/>
      <c r="AF84" s="280" t="b">
        <f t="shared" si="5"/>
        <v>0</v>
      </c>
      <c r="AG84" s="280"/>
      <c r="AH84" s="280"/>
    </row>
    <row r="85" spans="12:38" ht="15" hidden="1" customHeight="1">
      <c r="L85" s="280" t="b">
        <f t="shared" si="0"/>
        <v>0</v>
      </c>
      <c r="M85" s="280"/>
      <c r="N85" s="280"/>
      <c r="P85" s="280" t="b">
        <f t="shared" si="1"/>
        <v>0</v>
      </c>
      <c r="Q85" s="280"/>
      <c r="R85" s="280"/>
      <c r="T85" s="280" t="b">
        <f t="shared" si="2"/>
        <v>0</v>
      </c>
      <c r="U85" s="280"/>
      <c r="V85" s="280"/>
      <c r="X85" s="280" t="b">
        <f t="shared" si="3"/>
        <v>0</v>
      </c>
      <c r="Y85" s="280"/>
      <c r="Z85" s="280"/>
      <c r="AB85" s="280" t="b">
        <f t="shared" si="4"/>
        <v>0</v>
      </c>
      <c r="AC85" s="280"/>
      <c r="AD85" s="280"/>
      <c r="AF85" s="280" t="b">
        <f t="shared" si="5"/>
        <v>0</v>
      </c>
      <c r="AG85" s="280"/>
      <c r="AH85" s="280"/>
    </row>
    <row r="86" spans="12:38" ht="15" hidden="1" customHeight="1">
      <c r="L86" s="280" t="b">
        <f>IF(L44="〇",M44)</f>
        <v>0</v>
      </c>
      <c r="M86" s="280"/>
      <c r="N86" s="280"/>
      <c r="P86" s="280" t="b">
        <f>IF(P44="〇",Q44)</f>
        <v>0</v>
      </c>
      <c r="Q86" s="280"/>
      <c r="R86" s="280"/>
      <c r="T86" s="280" t="b">
        <f>IF(T44="〇",U44)</f>
        <v>0</v>
      </c>
      <c r="U86" s="280"/>
      <c r="V86" s="280"/>
      <c r="X86" s="280" t="b">
        <f>IF(X44="〇",Y44)</f>
        <v>0</v>
      </c>
      <c r="Y86" s="280"/>
      <c r="Z86" s="280"/>
      <c r="AB86" s="280" t="b">
        <f>IF(AB44="〇",AC44)</f>
        <v>0</v>
      </c>
      <c r="AC86" s="280"/>
      <c r="AD86" s="280"/>
      <c r="AF86" s="280" t="b">
        <f>IF(AF44="〇",AG44)</f>
        <v>0</v>
      </c>
      <c r="AG86" s="280"/>
      <c r="AH86" s="280"/>
    </row>
    <row r="87" spans="12:38" ht="15" hidden="1" customHeight="1">
      <c r="L87" s="280" t="b">
        <f t="shared" ref="L87:L97" si="6">IF(L45="〇",M45)</f>
        <v>0</v>
      </c>
      <c r="M87" s="280"/>
      <c r="N87" s="280"/>
      <c r="P87" s="280" t="b">
        <f t="shared" ref="P87:P97" si="7">IF(P45="〇",Q45)</f>
        <v>0</v>
      </c>
      <c r="Q87" s="280"/>
      <c r="R87" s="280"/>
      <c r="T87" s="280" t="b">
        <f t="shared" ref="T87:T97" si="8">IF(T45="〇",U45)</f>
        <v>0</v>
      </c>
      <c r="U87" s="280"/>
      <c r="V87" s="280"/>
      <c r="X87" s="280" t="b">
        <f t="shared" ref="X87:X97" si="9">IF(X45="〇",Y45)</f>
        <v>0</v>
      </c>
      <c r="Y87" s="280"/>
      <c r="Z87" s="280"/>
      <c r="AB87" s="280" t="b">
        <f t="shared" ref="AB87:AB97" si="10">IF(AB45="〇",AC45)</f>
        <v>0</v>
      </c>
      <c r="AC87" s="280"/>
      <c r="AD87" s="280"/>
      <c r="AF87" s="280" t="b">
        <f t="shared" ref="AF87:AF97" si="11">IF(AF45="〇",AG45)</f>
        <v>0</v>
      </c>
      <c r="AG87" s="280"/>
      <c r="AH87" s="280"/>
    </row>
    <row r="88" spans="12:38" ht="15" hidden="1" customHeight="1">
      <c r="L88" s="280" t="b">
        <f t="shared" si="6"/>
        <v>0</v>
      </c>
      <c r="M88" s="280"/>
      <c r="N88" s="280"/>
      <c r="P88" s="280" t="b">
        <f t="shared" si="7"/>
        <v>0</v>
      </c>
      <c r="Q88" s="280"/>
      <c r="R88" s="280"/>
      <c r="T88" s="280" t="b">
        <f t="shared" si="8"/>
        <v>0</v>
      </c>
      <c r="U88" s="280"/>
      <c r="V88" s="280"/>
      <c r="X88" s="280" t="b">
        <f t="shared" si="9"/>
        <v>0</v>
      </c>
      <c r="Y88" s="280"/>
      <c r="Z88" s="280"/>
      <c r="AB88" s="280" t="b">
        <f t="shared" si="10"/>
        <v>0</v>
      </c>
      <c r="AC88" s="280"/>
      <c r="AD88" s="280"/>
      <c r="AF88" s="280" t="b">
        <f t="shared" si="11"/>
        <v>0</v>
      </c>
      <c r="AG88" s="280"/>
      <c r="AH88" s="280"/>
    </row>
    <row r="89" spans="12:38" ht="15" hidden="1" customHeight="1">
      <c r="L89" s="280" t="b">
        <f t="shared" si="6"/>
        <v>0</v>
      </c>
      <c r="M89" s="280"/>
      <c r="N89" s="280"/>
      <c r="P89" s="280" t="b">
        <f t="shared" si="7"/>
        <v>0</v>
      </c>
      <c r="Q89" s="280"/>
      <c r="R89" s="280"/>
      <c r="T89" s="280" t="b">
        <f t="shared" si="8"/>
        <v>0</v>
      </c>
      <c r="U89" s="280"/>
      <c r="V89" s="280"/>
      <c r="X89" s="280" t="b">
        <f t="shared" si="9"/>
        <v>0</v>
      </c>
      <c r="Y89" s="280"/>
      <c r="Z89" s="280"/>
      <c r="AB89" s="280" t="b">
        <f t="shared" si="10"/>
        <v>0</v>
      </c>
      <c r="AC89" s="280"/>
      <c r="AD89" s="280"/>
      <c r="AF89" s="280" t="b">
        <f t="shared" si="11"/>
        <v>0</v>
      </c>
      <c r="AG89" s="280"/>
      <c r="AH89" s="280"/>
    </row>
    <row r="90" spans="12:38" ht="15" hidden="1" customHeight="1">
      <c r="L90" s="280" t="b">
        <f t="shared" si="6"/>
        <v>0</v>
      </c>
      <c r="M90" s="280"/>
      <c r="N90" s="280"/>
      <c r="P90" s="280" t="b">
        <f t="shared" si="7"/>
        <v>0</v>
      </c>
      <c r="Q90" s="280"/>
      <c r="R90" s="280"/>
      <c r="T90" s="280" t="b">
        <f t="shared" si="8"/>
        <v>0</v>
      </c>
      <c r="U90" s="280"/>
      <c r="V90" s="280"/>
      <c r="X90" s="280" t="b">
        <f t="shared" si="9"/>
        <v>0</v>
      </c>
      <c r="Y90" s="280"/>
      <c r="Z90" s="280"/>
      <c r="AB90" s="280" t="b">
        <f t="shared" si="10"/>
        <v>0</v>
      </c>
      <c r="AC90" s="280"/>
      <c r="AD90" s="280"/>
      <c r="AF90" s="280" t="b">
        <f t="shared" si="11"/>
        <v>0</v>
      </c>
      <c r="AG90" s="280"/>
      <c r="AH90" s="280"/>
      <c r="AJ90" s="280"/>
      <c r="AK90" s="280"/>
      <c r="AL90" s="280"/>
    </row>
    <row r="91" spans="12:38" ht="15" hidden="1" customHeight="1">
      <c r="L91" s="280" t="b">
        <f t="shared" si="6"/>
        <v>0</v>
      </c>
      <c r="M91" s="280"/>
      <c r="N91" s="280"/>
      <c r="P91" s="280" t="b">
        <f t="shared" si="7"/>
        <v>0</v>
      </c>
      <c r="Q91" s="280"/>
      <c r="R91" s="280"/>
      <c r="T91" s="280" t="b">
        <f t="shared" si="8"/>
        <v>0</v>
      </c>
      <c r="U91" s="280"/>
      <c r="V91" s="280"/>
      <c r="X91" s="280" t="b">
        <f t="shared" si="9"/>
        <v>0</v>
      </c>
      <c r="Y91" s="280"/>
      <c r="Z91" s="280"/>
      <c r="AB91" s="280" t="b">
        <f t="shared" si="10"/>
        <v>0</v>
      </c>
      <c r="AC91" s="280"/>
      <c r="AD91" s="280"/>
      <c r="AF91" s="280" t="b">
        <f t="shared" si="11"/>
        <v>0</v>
      </c>
      <c r="AG91" s="280"/>
      <c r="AH91" s="280"/>
      <c r="AJ91" s="280"/>
      <c r="AK91" s="280"/>
      <c r="AL91" s="280"/>
    </row>
    <row r="92" spans="12:38" ht="15" hidden="1" customHeight="1">
      <c r="L92" s="280" t="b">
        <f t="shared" si="6"/>
        <v>0</v>
      </c>
      <c r="M92" s="280"/>
      <c r="N92" s="280"/>
      <c r="P92" s="280" t="b">
        <f t="shared" si="7"/>
        <v>0</v>
      </c>
      <c r="Q92" s="280"/>
      <c r="R92" s="280"/>
      <c r="T92" s="280" t="b">
        <f t="shared" si="8"/>
        <v>0</v>
      </c>
      <c r="U92" s="280"/>
      <c r="V92" s="280"/>
      <c r="X92" s="280" t="b">
        <f t="shared" si="9"/>
        <v>0</v>
      </c>
      <c r="Y92" s="280"/>
      <c r="Z92" s="280"/>
      <c r="AB92" s="280" t="b">
        <f t="shared" si="10"/>
        <v>0</v>
      </c>
      <c r="AC92" s="280"/>
      <c r="AD92" s="280"/>
      <c r="AF92" s="280" t="b">
        <f t="shared" si="11"/>
        <v>0</v>
      </c>
      <c r="AG92" s="280"/>
      <c r="AH92" s="280"/>
      <c r="AJ92" s="280"/>
      <c r="AK92" s="280"/>
      <c r="AL92" s="280"/>
    </row>
    <row r="93" spans="12:38" ht="15" hidden="1" customHeight="1">
      <c r="L93" s="280" t="b">
        <f t="shared" si="6"/>
        <v>0</v>
      </c>
      <c r="M93" s="280"/>
      <c r="N93" s="280"/>
      <c r="P93" s="280" t="b">
        <f t="shared" si="7"/>
        <v>0</v>
      </c>
      <c r="Q93" s="280"/>
      <c r="R93" s="280"/>
      <c r="T93" s="280" t="b">
        <f t="shared" si="8"/>
        <v>0</v>
      </c>
      <c r="U93" s="280"/>
      <c r="V93" s="280"/>
      <c r="X93" s="280" t="b">
        <f t="shared" si="9"/>
        <v>0</v>
      </c>
      <c r="Y93" s="280"/>
      <c r="Z93" s="280"/>
      <c r="AB93" s="280" t="b">
        <f t="shared" si="10"/>
        <v>0</v>
      </c>
      <c r="AC93" s="280"/>
      <c r="AD93" s="280"/>
      <c r="AF93" s="280" t="b">
        <f t="shared" si="11"/>
        <v>0</v>
      </c>
      <c r="AG93" s="280"/>
      <c r="AH93" s="280"/>
      <c r="AJ93" s="280"/>
      <c r="AK93" s="280"/>
      <c r="AL93" s="280"/>
    </row>
    <row r="94" spans="12:38" ht="15" hidden="1" customHeight="1">
      <c r="L94" s="280" t="b">
        <f t="shared" si="6"/>
        <v>0</v>
      </c>
      <c r="M94" s="280"/>
      <c r="N94" s="280"/>
      <c r="P94" s="280" t="b">
        <f t="shared" si="7"/>
        <v>0</v>
      </c>
      <c r="Q94" s="280"/>
      <c r="R94" s="280"/>
      <c r="T94" s="280" t="b">
        <f t="shared" si="8"/>
        <v>0</v>
      </c>
      <c r="U94" s="280"/>
      <c r="V94" s="280"/>
      <c r="X94" s="280" t="b">
        <f t="shared" si="9"/>
        <v>0</v>
      </c>
      <c r="Y94" s="280"/>
      <c r="Z94" s="280"/>
      <c r="AB94" s="280" t="b">
        <f t="shared" si="10"/>
        <v>0</v>
      </c>
      <c r="AC94" s="280"/>
      <c r="AD94" s="280"/>
      <c r="AF94" s="280" t="b">
        <f t="shared" si="11"/>
        <v>0</v>
      </c>
      <c r="AG94" s="280"/>
      <c r="AH94" s="280"/>
      <c r="AJ94" s="280"/>
      <c r="AK94" s="280"/>
      <c r="AL94" s="280"/>
    </row>
    <row r="95" spans="12:38" ht="15" hidden="1" customHeight="1">
      <c r="L95" s="280" t="b">
        <f t="shared" si="6"/>
        <v>0</v>
      </c>
      <c r="M95" s="280"/>
      <c r="N95" s="280"/>
      <c r="P95" s="280" t="b">
        <f t="shared" si="7"/>
        <v>0</v>
      </c>
      <c r="Q95" s="280"/>
      <c r="R95" s="280"/>
      <c r="T95" s="280" t="b">
        <f t="shared" si="8"/>
        <v>0</v>
      </c>
      <c r="U95" s="280"/>
      <c r="V95" s="280"/>
      <c r="X95" s="280" t="b">
        <f t="shared" si="9"/>
        <v>0</v>
      </c>
      <c r="Y95" s="280"/>
      <c r="Z95" s="280"/>
      <c r="AB95" s="280" t="b">
        <f t="shared" si="10"/>
        <v>0</v>
      </c>
      <c r="AC95" s="280"/>
      <c r="AD95" s="280"/>
      <c r="AF95" s="280" t="b">
        <f t="shared" si="11"/>
        <v>0</v>
      </c>
      <c r="AG95" s="280"/>
      <c r="AH95" s="280"/>
      <c r="AJ95" s="280"/>
      <c r="AK95" s="280"/>
      <c r="AL95" s="280"/>
    </row>
    <row r="96" spans="12:38" ht="15" hidden="1" customHeight="1">
      <c r="L96" s="280" t="b">
        <f t="shared" si="6"/>
        <v>0</v>
      </c>
      <c r="M96" s="280"/>
      <c r="N96" s="280"/>
      <c r="P96" s="280" t="b">
        <f t="shared" si="7"/>
        <v>0</v>
      </c>
      <c r="Q96" s="280"/>
      <c r="R96" s="280"/>
      <c r="T96" s="280" t="b">
        <f t="shared" si="8"/>
        <v>0</v>
      </c>
      <c r="U96" s="280"/>
      <c r="V96" s="280"/>
      <c r="X96" s="280" t="b">
        <f t="shared" si="9"/>
        <v>0</v>
      </c>
      <c r="Y96" s="280"/>
      <c r="Z96" s="280"/>
      <c r="AB96" s="280" t="b">
        <f t="shared" si="10"/>
        <v>0</v>
      </c>
      <c r="AC96" s="280"/>
      <c r="AD96" s="280"/>
      <c r="AF96" s="280" t="b">
        <f t="shared" si="11"/>
        <v>0</v>
      </c>
      <c r="AG96" s="280"/>
      <c r="AH96" s="280"/>
      <c r="AJ96" s="280"/>
      <c r="AK96" s="280"/>
      <c r="AL96" s="280"/>
    </row>
    <row r="97" spans="12:43" ht="15" hidden="1" customHeight="1">
      <c r="L97" s="280" t="b">
        <f t="shared" si="6"/>
        <v>0</v>
      </c>
      <c r="M97" s="280"/>
      <c r="N97" s="280"/>
      <c r="P97" s="280" t="b">
        <f t="shared" si="7"/>
        <v>0</v>
      </c>
      <c r="Q97" s="280"/>
      <c r="R97" s="280"/>
      <c r="T97" s="280" t="b">
        <f t="shared" si="8"/>
        <v>0</v>
      </c>
      <c r="U97" s="280"/>
      <c r="V97" s="280"/>
      <c r="X97" s="280" t="b">
        <f t="shared" si="9"/>
        <v>0</v>
      </c>
      <c r="Y97" s="280"/>
      <c r="Z97" s="280"/>
      <c r="AB97" s="280" t="b">
        <f t="shared" si="10"/>
        <v>0</v>
      </c>
      <c r="AC97" s="280"/>
      <c r="AD97" s="280"/>
      <c r="AF97" s="280" t="b">
        <f t="shared" si="11"/>
        <v>0</v>
      </c>
      <c r="AG97" s="280"/>
      <c r="AH97" s="280"/>
    </row>
    <row r="98" spans="12:43" ht="15" hidden="1" customHeight="1">
      <c r="L98" s="280" t="b">
        <f>IF(L56="〇",M56)</f>
        <v>0</v>
      </c>
      <c r="M98" s="280"/>
      <c r="N98" s="280"/>
      <c r="P98" s="280" t="b">
        <f>IF(P56="〇",Q56)</f>
        <v>0</v>
      </c>
      <c r="Q98" s="280"/>
      <c r="R98" s="280"/>
      <c r="T98" s="280" t="b">
        <f>IF(T56="〇",U56)</f>
        <v>0</v>
      </c>
      <c r="U98" s="280"/>
      <c r="V98" s="280"/>
      <c r="X98" s="280" t="b">
        <f>IF(X56="〇",Y56)</f>
        <v>0</v>
      </c>
      <c r="Y98" s="280"/>
      <c r="Z98" s="280"/>
      <c r="AB98" s="280" t="b">
        <f>IF(AB56="〇",AC56)</f>
        <v>0</v>
      </c>
      <c r="AC98" s="280"/>
      <c r="AD98" s="280"/>
      <c r="AF98" s="280" t="b">
        <f>IF(AF56="〇",AG56)</f>
        <v>0</v>
      </c>
      <c r="AG98" s="280"/>
      <c r="AH98" s="280"/>
    </row>
    <row r="99" spans="12:43" ht="15" hidden="1" customHeight="1">
      <c r="L99" s="280" t="b">
        <f t="shared" ref="L99:L109" si="12">IF(L57="〇",M57)</f>
        <v>0</v>
      </c>
      <c r="M99" s="280"/>
      <c r="N99" s="280"/>
      <c r="P99" s="280" t="b">
        <f t="shared" ref="P99:P109" si="13">IF(P57="〇",Q57)</f>
        <v>0</v>
      </c>
      <c r="Q99" s="280"/>
      <c r="R99" s="280"/>
      <c r="T99" s="280" t="b">
        <f t="shared" ref="T99:T109" si="14">IF(T57="〇",U57)</f>
        <v>0</v>
      </c>
      <c r="U99" s="280"/>
      <c r="V99" s="280"/>
      <c r="X99" s="280" t="b">
        <f t="shared" ref="X99:X109" si="15">IF(X57="〇",Y57)</f>
        <v>0</v>
      </c>
      <c r="Y99" s="280"/>
      <c r="Z99" s="280"/>
      <c r="AB99" s="280" t="b">
        <f t="shared" ref="AB99:AB109" si="16">IF(AB57="〇",AC57)</f>
        <v>0</v>
      </c>
      <c r="AC99" s="280"/>
      <c r="AD99" s="280"/>
      <c r="AF99" s="280" t="b">
        <f t="shared" ref="AF99:AF109" si="17">IF(AF57="〇",AG57)</f>
        <v>0</v>
      </c>
      <c r="AG99" s="280"/>
      <c r="AH99" s="280"/>
    </row>
    <row r="100" spans="12:43" ht="15" hidden="1" customHeight="1">
      <c r="L100" s="280" t="b">
        <f t="shared" si="12"/>
        <v>0</v>
      </c>
      <c r="M100" s="280"/>
      <c r="N100" s="280"/>
      <c r="P100" s="280" t="b">
        <f t="shared" si="13"/>
        <v>0</v>
      </c>
      <c r="Q100" s="280"/>
      <c r="R100" s="280"/>
      <c r="T100" s="280" t="b">
        <f t="shared" si="14"/>
        <v>0</v>
      </c>
      <c r="U100" s="280"/>
      <c r="V100" s="280"/>
      <c r="X100" s="280" t="b">
        <f t="shared" si="15"/>
        <v>0</v>
      </c>
      <c r="Y100" s="280"/>
      <c r="Z100" s="280"/>
      <c r="AB100" s="280" t="b">
        <f t="shared" si="16"/>
        <v>0</v>
      </c>
      <c r="AC100" s="280"/>
      <c r="AD100" s="280"/>
      <c r="AF100" s="280" t="b">
        <f t="shared" si="17"/>
        <v>0</v>
      </c>
      <c r="AG100" s="280"/>
      <c r="AH100" s="280"/>
    </row>
    <row r="101" spans="12:43" ht="15" hidden="1" customHeight="1">
      <c r="L101" s="280" t="b">
        <f t="shared" si="12"/>
        <v>0</v>
      </c>
      <c r="M101" s="280"/>
      <c r="N101" s="280"/>
      <c r="P101" s="280" t="b">
        <f t="shared" si="13"/>
        <v>0</v>
      </c>
      <c r="Q101" s="280"/>
      <c r="R101" s="280"/>
      <c r="T101" s="280" t="b">
        <f t="shared" si="14"/>
        <v>0</v>
      </c>
      <c r="U101" s="280"/>
      <c r="V101" s="280"/>
      <c r="X101" s="280" t="b">
        <f t="shared" si="15"/>
        <v>0</v>
      </c>
      <c r="Y101" s="280"/>
      <c r="Z101" s="280"/>
      <c r="AB101" s="280" t="b">
        <f t="shared" si="16"/>
        <v>0</v>
      </c>
      <c r="AC101" s="280"/>
      <c r="AD101" s="280"/>
      <c r="AF101" s="280" t="b">
        <f t="shared" si="17"/>
        <v>0</v>
      </c>
      <c r="AG101" s="280"/>
      <c r="AH101" s="280"/>
    </row>
    <row r="102" spans="12:43" ht="15" hidden="1" customHeight="1">
      <c r="L102" s="280" t="b">
        <f t="shared" si="12"/>
        <v>0</v>
      </c>
      <c r="M102" s="280"/>
      <c r="N102" s="280"/>
      <c r="P102" s="280" t="b">
        <f t="shared" si="13"/>
        <v>0</v>
      </c>
      <c r="Q102" s="280"/>
      <c r="R102" s="280"/>
      <c r="T102" s="280" t="b">
        <f t="shared" si="14"/>
        <v>0</v>
      </c>
      <c r="U102" s="280"/>
      <c r="V102" s="280"/>
      <c r="X102" s="280" t="b">
        <f t="shared" si="15"/>
        <v>0</v>
      </c>
      <c r="Y102" s="280"/>
      <c r="Z102" s="280"/>
      <c r="AB102" s="280" t="b">
        <f t="shared" si="16"/>
        <v>0</v>
      </c>
      <c r="AC102" s="280"/>
      <c r="AD102" s="280"/>
      <c r="AF102" s="280" t="b">
        <f t="shared" si="17"/>
        <v>0</v>
      </c>
      <c r="AG102" s="280"/>
      <c r="AH102" s="280"/>
      <c r="AJ102" s="280"/>
      <c r="AK102" s="280"/>
      <c r="AL102" s="280"/>
    </row>
    <row r="103" spans="12:43" ht="15" hidden="1" customHeight="1">
      <c r="L103" s="280" t="b">
        <f t="shared" si="12"/>
        <v>0</v>
      </c>
      <c r="M103" s="280"/>
      <c r="N103" s="280"/>
      <c r="P103" s="280" t="b">
        <f t="shared" si="13"/>
        <v>0</v>
      </c>
      <c r="Q103" s="280"/>
      <c r="R103" s="280"/>
      <c r="T103" s="280" t="b">
        <f t="shared" si="14"/>
        <v>0</v>
      </c>
      <c r="U103" s="280"/>
      <c r="V103" s="280"/>
      <c r="X103" s="280" t="b">
        <f t="shared" si="15"/>
        <v>0</v>
      </c>
      <c r="Y103" s="280"/>
      <c r="Z103" s="280"/>
      <c r="AB103" s="280" t="b">
        <f t="shared" si="16"/>
        <v>0</v>
      </c>
      <c r="AC103" s="280"/>
      <c r="AD103" s="280"/>
      <c r="AF103" s="280" t="b">
        <f t="shared" si="17"/>
        <v>0</v>
      </c>
      <c r="AG103" s="280"/>
      <c r="AH103" s="280"/>
      <c r="AJ103" s="280"/>
      <c r="AK103" s="280"/>
      <c r="AL103" s="280"/>
    </row>
    <row r="104" spans="12:43" ht="15" hidden="1" customHeight="1">
      <c r="L104" s="280" t="b">
        <f t="shared" si="12"/>
        <v>0</v>
      </c>
      <c r="M104" s="280"/>
      <c r="N104" s="280"/>
      <c r="P104" s="280" t="b">
        <f t="shared" si="13"/>
        <v>0</v>
      </c>
      <c r="Q104" s="280"/>
      <c r="R104" s="280"/>
      <c r="T104" s="280" t="b">
        <f t="shared" si="14"/>
        <v>0</v>
      </c>
      <c r="U104" s="280"/>
      <c r="V104" s="280"/>
      <c r="X104" s="280" t="b">
        <f t="shared" si="15"/>
        <v>0</v>
      </c>
      <c r="Y104" s="280"/>
      <c r="Z104" s="280"/>
      <c r="AB104" s="280" t="b">
        <f t="shared" si="16"/>
        <v>0</v>
      </c>
      <c r="AC104" s="280"/>
      <c r="AD104" s="280"/>
      <c r="AF104" s="280" t="b">
        <f t="shared" si="17"/>
        <v>0</v>
      </c>
      <c r="AG104" s="280"/>
      <c r="AH104" s="280"/>
      <c r="AJ104" s="280"/>
      <c r="AK104" s="280"/>
      <c r="AL104" s="280"/>
    </row>
    <row r="105" spans="12:43" ht="15" hidden="1" customHeight="1">
      <c r="L105" s="280" t="b">
        <f t="shared" si="12"/>
        <v>0</v>
      </c>
      <c r="M105" s="280"/>
      <c r="N105" s="280"/>
      <c r="P105" s="280" t="b">
        <f t="shared" si="13"/>
        <v>0</v>
      </c>
      <c r="Q105" s="280"/>
      <c r="R105" s="280"/>
      <c r="T105" s="280" t="b">
        <f t="shared" si="14"/>
        <v>0</v>
      </c>
      <c r="U105" s="280"/>
      <c r="V105" s="280"/>
      <c r="X105" s="280" t="b">
        <f t="shared" si="15"/>
        <v>0</v>
      </c>
      <c r="Y105" s="280"/>
      <c r="Z105" s="280"/>
      <c r="AB105" s="280" t="b">
        <f t="shared" si="16"/>
        <v>0</v>
      </c>
      <c r="AC105" s="280"/>
      <c r="AD105" s="280"/>
      <c r="AF105" s="280" t="b">
        <f t="shared" si="17"/>
        <v>0</v>
      </c>
      <c r="AG105" s="280"/>
      <c r="AH105" s="280"/>
      <c r="AJ105" s="280"/>
      <c r="AK105" s="280"/>
      <c r="AL105" s="280"/>
    </row>
    <row r="106" spans="12:43" ht="15" hidden="1" customHeight="1">
      <c r="L106" s="280" t="b">
        <f t="shared" si="12"/>
        <v>0</v>
      </c>
      <c r="M106" s="280"/>
      <c r="N106" s="280"/>
      <c r="P106" s="280" t="b">
        <f t="shared" si="13"/>
        <v>0</v>
      </c>
      <c r="Q106" s="280"/>
      <c r="R106" s="280"/>
      <c r="T106" s="280" t="b">
        <f t="shared" si="14"/>
        <v>0</v>
      </c>
      <c r="U106" s="280"/>
      <c r="V106" s="280"/>
      <c r="X106" s="280" t="b">
        <f t="shared" si="15"/>
        <v>0</v>
      </c>
      <c r="Y106" s="280"/>
      <c r="Z106" s="280"/>
      <c r="AB106" s="280" t="b">
        <f t="shared" si="16"/>
        <v>0</v>
      </c>
      <c r="AC106" s="280"/>
      <c r="AD106" s="280"/>
      <c r="AF106" s="280" t="b">
        <f t="shared" si="17"/>
        <v>0</v>
      </c>
      <c r="AG106" s="280"/>
      <c r="AH106" s="280"/>
      <c r="AJ106" s="280"/>
      <c r="AK106" s="280"/>
      <c r="AL106" s="280"/>
    </row>
    <row r="107" spans="12:43" ht="15" hidden="1" customHeight="1">
      <c r="L107" s="280" t="b">
        <f t="shared" si="12"/>
        <v>0</v>
      </c>
      <c r="M107" s="280"/>
      <c r="N107" s="280"/>
      <c r="P107" s="280" t="b">
        <f t="shared" si="13"/>
        <v>0</v>
      </c>
      <c r="Q107" s="280"/>
      <c r="R107" s="280"/>
      <c r="T107" s="280" t="b">
        <f t="shared" si="14"/>
        <v>0</v>
      </c>
      <c r="U107" s="280"/>
      <c r="V107" s="280"/>
      <c r="X107" s="280" t="b">
        <f t="shared" si="15"/>
        <v>0</v>
      </c>
      <c r="Y107" s="280"/>
      <c r="Z107" s="280"/>
      <c r="AB107" s="280" t="b">
        <f t="shared" si="16"/>
        <v>0</v>
      </c>
      <c r="AC107" s="280"/>
      <c r="AD107" s="280"/>
      <c r="AF107" s="280" t="b">
        <f t="shared" si="17"/>
        <v>0</v>
      </c>
      <c r="AG107" s="280"/>
      <c r="AH107" s="280"/>
      <c r="AJ107" s="280"/>
      <c r="AK107" s="280"/>
      <c r="AL107" s="280"/>
    </row>
    <row r="108" spans="12:43" ht="15" hidden="1" customHeight="1">
      <c r="L108" s="280" t="b">
        <f t="shared" si="12"/>
        <v>0</v>
      </c>
      <c r="M108" s="280"/>
      <c r="N108" s="280"/>
      <c r="P108" s="280" t="b">
        <f t="shared" si="13"/>
        <v>0</v>
      </c>
      <c r="Q108" s="280"/>
      <c r="R108" s="280"/>
      <c r="T108" s="280" t="b">
        <f t="shared" si="14"/>
        <v>0</v>
      </c>
      <c r="U108" s="280"/>
      <c r="V108" s="280"/>
      <c r="X108" s="280" t="b">
        <f t="shared" si="15"/>
        <v>0</v>
      </c>
      <c r="Y108" s="280"/>
      <c r="Z108" s="280"/>
      <c r="AB108" s="280" t="b">
        <f t="shared" si="16"/>
        <v>0</v>
      </c>
      <c r="AC108" s="280"/>
      <c r="AD108" s="280"/>
      <c r="AF108" s="280" t="b">
        <f t="shared" si="17"/>
        <v>0</v>
      </c>
      <c r="AG108" s="280"/>
      <c r="AH108" s="280"/>
      <c r="AJ108" s="280"/>
      <c r="AK108" s="280"/>
      <c r="AL108" s="280"/>
    </row>
    <row r="109" spans="12:43" ht="15" hidden="1" customHeight="1">
      <c r="L109" s="280" t="b">
        <f t="shared" si="12"/>
        <v>0</v>
      </c>
      <c r="M109" s="280"/>
      <c r="N109" s="280"/>
      <c r="P109" s="280" t="b">
        <f t="shared" si="13"/>
        <v>0</v>
      </c>
      <c r="Q109" s="280"/>
      <c r="R109" s="280"/>
      <c r="T109" s="280" t="b">
        <f t="shared" si="14"/>
        <v>0</v>
      </c>
      <c r="U109" s="280"/>
      <c r="V109" s="280"/>
      <c r="X109" s="280" t="b">
        <f t="shared" si="15"/>
        <v>0</v>
      </c>
      <c r="Y109" s="280"/>
      <c r="Z109" s="280"/>
      <c r="AB109" s="280" t="b">
        <f t="shared" si="16"/>
        <v>0</v>
      </c>
      <c r="AC109" s="280"/>
      <c r="AD109" s="280"/>
      <c r="AF109" s="280" t="b">
        <f t="shared" si="17"/>
        <v>0</v>
      </c>
      <c r="AG109" s="280"/>
      <c r="AH109" s="280"/>
      <c r="AJ109" s="280"/>
      <c r="AK109" s="280"/>
      <c r="AL109" s="280"/>
    </row>
    <row r="110" spans="12:43" ht="15" hidden="1" customHeight="1" thickBot="1">
      <c r="L110" s="280" t="b">
        <f>IF(L68="〇",M68)</f>
        <v>0</v>
      </c>
      <c r="M110" s="280"/>
      <c r="N110" s="280"/>
      <c r="P110" s="280" t="b">
        <f>IF(P68="〇",Q68)</f>
        <v>0</v>
      </c>
      <c r="Q110" s="280"/>
      <c r="R110" s="280"/>
      <c r="T110" s="280" t="b">
        <f>IF(T68="〇",U68)</f>
        <v>0</v>
      </c>
      <c r="U110" s="280"/>
      <c r="V110" s="280"/>
      <c r="X110" s="280" t="b">
        <f>IF(X68="〇",Y68)</f>
        <v>0</v>
      </c>
      <c r="Y110" s="280"/>
      <c r="Z110" s="280"/>
      <c r="AB110" s="280" t="b">
        <f>IF(AB68="〇",AC68)</f>
        <v>0</v>
      </c>
      <c r="AC110" s="280"/>
      <c r="AD110" s="280"/>
      <c r="AF110" s="280" t="b">
        <f>IF(AF68="〇",AG68)</f>
        <v>0</v>
      </c>
      <c r="AG110" s="280"/>
      <c r="AH110" s="280"/>
    </row>
    <row r="111" spans="12:43" s="87" customFormat="1" ht="30" customHeight="1" thickBot="1">
      <c r="AB111" s="276" t="s">
        <v>83</v>
      </c>
      <c r="AC111" s="277"/>
      <c r="AD111" s="277"/>
      <c r="AE111" s="277"/>
      <c r="AF111" s="277"/>
      <c r="AG111" s="277"/>
      <c r="AH111" s="277"/>
      <c r="AI111" s="278"/>
      <c r="AJ111" s="279">
        <f>SUM(L74:AH110)</f>
        <v>0</v>
      </c>
      <c r="AK111" s="279"/>
      <c r="AL111" s="279"/>
      <c r="AM111" s="279"/>
      <c r="AN111" s="279"/>
      <c r="AO111" s="279"/>
      <c r="AP111" s="110" t="s">
        <v>54</v>
      </c>
      <c r="AQ111" s="109"/>
    </row>
    <row r="112" spans="12:4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</sheetData>
  <mergeCells count="598">
    <mergeCell ref="A1:AD1"/>
    <mergeCell ref="A2:AD2"/>
    <mergeCell ref="A3:AP5"/>
    <mergeCell ref="A6:P6"/>
    <mergeCell ref="AH7:AK7"/>
    <mergeCell ref="V10:Y10"/>
    <mergeCell ref="AA10:AE10"/>
    <mergeCell ref="O12:Q20"/>
    <mergeCell ref="V12:AP12"/>
    <mergeCell ref="S14:U14"/>
    <mergeCell ref="V14:AP14"/>
    <mergeCell ref="V16:AP16"/>
    <mergeCell ref="V18:AP18"/>
    <mergeCell ref="W20:AD20"/>
    <mergeCell ref="AE20:AF20"/>
    <mergeCell ref="AG20:AP20"/>
    <mergeCell ref="A25:E25"/>
    <mergeCell ref="F25:AP25"/>
    <mergeCell ref="A26:E26"/>
    <mergeCell ref="F26:AP26"/>
    <mergeCell ref="A27:AE27"/>
    <mergeCell ref="AL27:AP27"/>
    <mergeCell ref="A22:AP22"/>
    <mergeCell ref="A23:AP23"/>
    <mergeCell ref="A24:E24"/>
    <mergeCell ref="F24:Q24"/>
    <mergeCell ref="R24:W24"/>
    <mergeCell ref="X24:AB24"/>
    <mergeCell ref="A28:D31"/>
    <mergeCell ref="E28:AI28"/>
    <mergeCell ref="AJ28:AP31"/>
    <mergeCell ref="E29:K31"/>
    <mergeCell ref="L29:AI29"/>
    <mergeCell ref="L30:O31"/>
    <mergeCell ref="P30:S31"/>
    <mergeCell ref="T30:W31"/>
    <mergeCell ref="X30:AA31"/>
    <mergeCell ref="AB30:AE31"/>
    <mergeCell ref="AF30:AI31"/>
    <mergeCell ref="F32:H32"/>
    <mergeCell ref="I32:J32"/>
    <mergeCell ref="M32:O32"/>
    <mergeCell ref="Q32:S32"/>
    <mergeCell ref="U32:W32"/>
    <mergeCell ref="Y32:AA32"/>
    <mergeCell ref="AC32:AE32"/>
    <mergeCell ref="AG32:AI32"/>
    <mergeCell ref="AJ32:AP32"/>
    <mergeCell ref="A33:B33"/>
    <mergeCell ref="F33:H33"/>
    <mergeCell ref="I33:J33"/>
    <mergeCell ref="M33:O33"/>
    <mergeCell ref="Q33:S33"/>
    <mergeCell ref="U33:W33"/>
    <mergeCell ref="Y33:AA33"/>
    <mergeCell ref="AC33:AE33"/>
    <mergeCell ref="AG33:AI33"/>
    <mergeCell ref="AJ33:AP33"/>
    <mergeCell ref="F34:H34"/>
    <mergeCell ref="I34:J34"/>
    <mergeCell ref="M34:O34"/>
    <mergeCell ref="Q34:S34"/>
    <mergeCell ref="U34:W34"/>
    <mergeCell ref="Y34:AA34"/>
    <mergeCell ref="AC34:AE34"/>
    <mergeCell ref="AG34:AI34"/>
    <mergeCell ref="AJ34:AP34"/>
    <mergeCell ref="AC35:AE35"/>
    <mergeCell ref="AG35:AI35"/>
    <mergeCell ref="AJ35:AP35"/>
    <mergeCell ref="F36:H36"/>
    <mergeCell ref="I36:J36"/>
    <mergeCell ref="M36:O36"/>
    <mergeCell ref="Q36:S36"/>
    <mergeCell ref="U36:W36"/>
    <mergeCell ref="Y36:AA36"/>
    <mergeCell ref="AC36:AE36"/>
    <mergeCell ref="F35:H35"/>
    <mergeCell ref="I35:J35"/>
    <mergeCell ref="M35:O35"/>
    <mergeCell ref="Q35:S35"/>
    <mergeCell ref="U35:W35"/>
    <mergeCell ref="Y35:AA35"/>
    <mergeCell ref="AG36:AI36"/>
    <mergeCell ref="AJ36:AP36"/>
    <mergeCell ref="F37:H37"/>
    <mergeCell ref="I37:J37"/>
    <mergeCell ref="M37:O37"/>
    <mergeCell ref="Q37:S37"/>
    <mergeCell ref="U37:W37"/>
    <mergeCell ref="Y37:AA37"/>
    <mergeCell ref="AC37:AE37"/>
    <mergeCell ref="AG37:AI37"/>
    <mergeCell ref="AJ37:AP37"/>
    <mergeCell ref="F38:H38"/>
    <mergeCell ref="I38:J38"/>
    <mergeCell ref="M38:O38"/>
    <mergeCell ref="Q38:S38"/>
    <mergeCell ref="U38:W38"/>
    <mergeCell ref="Y38:AA38"/>
    <mergeCell ref="AC38:AE38"/>
    <mergeCell ref="AG38:AI38"/>
    <mergeCell ref="AJ38:AP38"/>
    <mergeCell ref="AC39:AE39"/>
    <mergeCell ref="AG39:AI39"/>
    <mergeCell ref="AJ39:AP39"/>
    <mergeCell ref="F40:H40"/>
    <mergeCell ref="I40:J40"/>
    <mergeCell ref="M40:O40"/>
    <mergeCell ref="Q40:S40"/>
    <mergeCell ref="U40:W40"/>
    <mergeCell ref="Y40:AA40"/>
    <mergeCell ref="AC40:AE40"/>
    <mergeCell ref="F39:H39"/>
    <mergeCell ref="I39:J39"/>
    <mergeCell ref="M39:O39"/>
    <mergeCell ref="Q39:S39"/>
    <mergeCell ref="U39:W39"/>
    <mergeCell ref="Y39:AA39"/>
    <mergeCell ref="AG40:AI40"/>
    <mergeCell ref="AJ40:AP40"/>
    <mergeCell ref="F41:H41"/>
    <mergeCell ref="I41:J41"/>
    <mergeCell ref="M41:O41"/>
    <mergeCell ref="Q41:S41"/>
    <mergeCell ref="U41:W41"/>
    <mergeCell ref="Y41:AA41"/>
    <mergeCell ref="AC41:AE41"/>
    <mergeCell ref="AG41:AI41"/>
    <mergeCell ref="AJ41:AP41"/>
    <mergeCell ref="F42:H42"/>
    <mergeCell ref="I42:J42"/>
    <mergeCell ref="M42:O42"/>
    <mergeCell ref="Q42:S42"/>
    <mergeCell ref="U42:W42"/>
    <mergeCell ref="Y42:AA42"/>
    <mergeCell ref="AC42:AE42"/>
    <mergeCell ref="AG42:AI42"/>
    <mergeCell ref="AJ42:AP42"/>
    <mergeCell ref="E43:E44"/>
    <mergeCell ref="F43:AI44"/>
    <mergeCell ref="AJ43:AP43"/>
    <mergeCell ref="AJ44:AP44"/>
    <mergeCell ref="F45:H45"/>
    <mergeCell ref="I45:J45"/>
    <mergeCell ref="M45:O45"/>
    <mergeCell ref="Q45:S45"/>
    <mergeCell ref="U45:W45"/>
    <mergeCell ref="Y45:AA45"/>
    <mergeCell ref="AC45:AE45"/>
    <mergeCell ref="AG45:AI45"/>
    <mergeCell ref="AJ45:AP45"/>
    <mergeCell ref="A46:B46"/>
    <mergeCell ref="F46:H46"/>
    <mergeCell ref="I46:J46"/>
    <mergeCell ref="M46:O46"/>
    <mergeCell ref="Q46:S46"/>
    <mergeCell ref="U46:W46"/>
    <mergeCell ref="Y46:AA46"/>
    <mergeCell ref="AC46:AE46"/>
    <mergeCell ref="AG46:AI46"/>
    <mergeCell ref="AJ46:AP46"/>
    <mergeCell ref="F47:H47"/>
    <mergeCell ref="I47:J47"/>
    <mergeCell ref="M47:O47"/>
    <mergeCell ref="Q47:S47"/>
    <mergeCell ref="U47:W47"/>
    <mergeCell ref="Y47:AA47"/>
    <mergeCell ref="AC47:AE47"/>
    <mergeCell ref="AG47:AI47"/>
    <mergeCell ref="AJ47:AP47"/>
    <mergeCell ref="F48:H48"/>
    <mergeCell ref="I48:J48"/>
    <mergeCell ref="M48:O48"/>
    <mergeCell ref="Q48:S48"/>
    <mergeCell ref="U48:W48"/>
    <mergeCell ref="Y48:AA48"/>
    <mergeCell ref="AC48:AE48"/>
    <mergeCell ref="AG48:AI48"/>
    <mergeCell ref="AJ48:AP48"/>
    <mergeCell ref="F49:H49"/>
    <mergeCell ref="I49:J49"/>
    <mergeCell ref="M49:O49"/>
    <mergeCell ref="Q49:S49"/>
    <mergeCell ref="U49:W49"/>
    <mergeCell ref="Y49:AA49"/>
    <mergeCell ref="AC49:AE49"/>
    <mergeCell ref="AG49:AI49"/>
    <mergeCell ref="AJ49:AP49"/>
    <mergeCell ref="AC50:AE50"/>
    <mergeCell ref="AG50:AI50"/>
    <mergeCell ref="AJ50:AP50"/>
    <mergeCell ref="F51:H51"/>
    <mergeCell ref="I51:J51"/>
    <mergeCell ref="M51:O51"/>
    <mergeCell ref="Q51:S51"/>
    <mergeCell ref="U51:W51"/>
    <mergeCell ref="Y51:AA51"/>
    <mergeCell ref="AC51:AE51"/>
    <mergeCell ref="F50:H50"/>
    <mergeCell ref="I50:J50"/>
    <mergeCell ref="M50:O50"/>
    <mergeCell ref="Q50:S50"/>
    <mergeCell ref="U50:W50"/>
    <mergeCell ref="Y50:AA50"/>
    <mergeCell ref="AG51:AI51"/>
    <mergeCell ref="AJ51:AP51"/>
    <mergeCell ref="F52:H52"/>
    <mergeCell ref="I52:J52"/>
    <mergeCell ref="M52:O52"/>
    <mergeCell ref="Q52:S52"/>
    <mergeCell ref="U52:W52"/>
    <mergeCell ref="Y52:AA52"/>
    <mergeCell ref="AC52:AE52"/>
    <mergeCell ref="AG52:AI52"/>
    <mergeCell ref="AJ52:AP52"/>
    <mergeCell ref="F53:H53"/>
    <mergeCell ref="I53:J53"/>
    <mergeCell ref="M53:O53"/>
    <mergeCell ref="Q53:S53"/>
    <mergeCell ref="U53:W53"/>
    <mergeCell ref="Y53:AA53"/>
    <mergeCell ref="AC53:AE53"/>
    <mergeCell ref="AG53:AI53"/>
    <mergeCell ref="AJ53:AP53"/>
    <mergeCell ref="AG55:AI55"/>
    <mergeCell ref="AJ55:AP55"/>
    <mergeCell ref="E56:E57"/>
    <mergeCell ref="F56:AI57"/>
    <mergeCell ref="AJ56:AP56"/>
    <mergeCell ref="AJ57:AP57"/>
    <mergeCell ref="AC54:AE54"/>
    <mergeCell ref="AG54:AI54"/>
    <mergeCell ref="AJ54:AP54"/>
    <mergeCell ref="F55:H55"/>
    <mergeCell ref="I55:J55"/>
    <mergeCell ref="M55:O55"/>
    <mergeCell ref="Q55:S55"/>
    <mergeCell ref="U55:W55"/>
    <mergeCell ref="Y55:AA55"/>
    <mergeCell ref="AC55:AE55"/>
    <mergeCell ref="F54:H54"/>
    <mergeCell ref="I54:J54"/>
    <mergeCell ref="M54:O54"/>
    <mergeCell ref="Q54:S54"/>
    <mergeCell ref="U54:W54"/>
    <mergeCell ref="Y54:AA54"/>
    <mergeCell ref="AC58:AE58"/>
    <mergeCell ref="AG58:AI58"/>
    <mergeCell ref="AJ58:AP58"/>
    <mergeCell ref="A59:B59"/>
    <mergeCell ref="F59:H59"/>
    <mergeCell ref="I59:J59"/>
    <mergeCell ref="M59:O59"/>
    <mergeCell ref="Q59:S59"/>
    <mergeCell ref="U59:W59"/>
    <mergeCell ref="Y59:AA59"/>
    <mergeCell ref="F58:H58"/>
    <mergeCell ref="I58:J58"/>
    <mergeCell ref="M58:O58"/>
    <mergeCell ref="Q58:S58"/>
    <mergeCell ref="U58:W58"/>
    <mergeCell ref="Y58:AA58"/>
    <mergeCell ref="AC59:AE59"/>
    <mergeCell ref="AG59:AI59"/>
    <mergeCell ref="AJ59:AP59"/>
    <mergeCell ref="F60:H60"/>
    <mergeCell ref="I60:J60"/>
    <mergeCell ref="M60:O60"/>
    <mergeCell ref="Q60:S60"/>
    <mergeCell ref="U60:W60"/>
    <mergeCell ref="Y60:AA60"/>
    <mergeCell ref="AC60:AE60"/>
    <mergeCell ref="AG60:AI60"/>
    <mergeCell ref="AJ60:AP60"/>
    <mergeCell ref="F61:H61"/>
    <mergeCell ref="I61:J61"/>
    <mergeCell ref="M61:O61"/>
    <mergeCell ref="Q61:S61"/>
    <mergeCell ref="U61:W61"/>
    <mergeCell ref="Y61:AA61"/>
    <mergeCell ref="AC61:AE61"/>
    <mergeCell ref="AG61:AI61"/>
    <mergeCell ref="AJ61:AP61"/>
    <mergeCell ref="F62:H62"/>
    <mergeCell ref="I62:J62"/>
    <mergeCell ref="M62:O62"/>
    <mergeCell ref="Q62:S62"/>
    <mergeCell ref="U62:W62"/>
    <mergeCell ref="Y62:AA62"/>
    <mergeCell ref="AC62:AE62"/>
    <mergeCell ref="AG62:AI62"/>
    <mergeCell ref="AJ62:AP62"/>
    <mergeCell ref="AC63:AE63"/>
    <mergeCell ref="AG63:AI63"/>
    <mergeCell ref="AJ63:AP63"/>
    <mergeCell ref="F64:H64"/>
    <mergeCell ref="I64:J64"/>
    <mergeCell ref="M64:O64"/>
    <mergeCell ref="Q64:S64"/>
    <mergeCell ref="U64:W64"/>
    <mergeCell ref="Y64:AA64"/>
    <mergeCell ref="AC64:AE64"/>
    <mergeCell ref="F63:H63"/>
    <mergeCell ref="I63:J63"/>
    <mergeCell ref="M63:O63"/>
    <mergeCell ref="Q63:S63"/>
    <mergeCell ref="U63:W63"/>
    <mergeCell ref="Y63:AA63"/>
    <mergeCell ref="AG64:AI64"/>
    <mergeCell ref="AJ64:AP64"/>
    <mergeCell ref="F65:H65"/>
    <mergeCell ref="I65:J65"/>
    <mergeCell ref="M65:O65"/>
    <mergeCell ref="Q65:S65"/>
    <mergeCell ref="U65:W65"/>
    <mergeCell ref="Y65:AA65"/>
    <mergeCell ref="AC65:AE65"/>
    <mergeCell ref="AG65:AI65"/>
    <mergeCell ref="AJ65:AP65"/>
    <mergeCell ref="F66:H66"/>
    <mergeCell ref="I66:J66"/>
    <mergeCell ref="M66:O66"/>
    <mergeCell ref="Q66:S66"/>
    <mergeCell ref="U66:W66"/>
    <mergeCell ref="Y66:AA66"/>
    <mergeCell ref="AC66:AE66"/>
    <mergeCell ref="AG66:AI66"/>
    <mergeCell ref="AJ66:AP66"/>
    <mergeCell ref="AG68:AI68"/>
    <mergeCell ref="AJ68:AP68"/>
    <mergeCell ref="E69:E70"/>
    <mergeCell ref="F69:AI70"/>
    <mergeCell ref="AJ69:AP69"/>
    <mergeCell ref="AJ70:AP70"/>
    <mergeCell ref="AC67:AE67"/>
    <mergeCell ref="AG67:AI67"/>
    <mergeCell ref="AJ67:AP67"/>
    <mergeCell ref="F68:H68"/>
    <mergeCell ref="I68:J68"/>
    <mergeCell ref="M68:O68"/>
    <mergeCell ref="Q68:S68"/>
    <mergeCell ref="U68:W68"/>
    <mergeCell ref="Y68:AA68"/>
    <mergeCell ref="AC68:AE68"/>
    <mergeCell ref="F67:H67"/>
    <mergeCell ref="I67:J67"/>
    <mergeCell ref="M67:O67"/>
    <mergeCell ref="Q67:S67"/>
    <mergeCell ref="U67:W67"/>
    <mergeCell ref="Y67:AA67"/>
    <mergeCell ref="L75:N75"/>
    <mergeCell ref="P75:R75"/>
    <mergeCell ref="T75:V75"/>
    <mergeCell ref="X75:Z75"/>
    <mergeCell ref="AB75:AD75"/>
    <mergeCell ref="AF75:AH75"/>
    <mergeCell ref="A72:AI72"/>
    <mergeCell ref="A73:AI73"/>
    <mergeCell ref="L74:N74"/>
    <mergeCell ref="P74:R74"/>
    <mergeCell ref="T74:V74"/>
    <mergeCell ref="X74:Z74"/>
    <mergeCell ref="AB74:AD74"/>
    <mergeCell ref="AF74:AH74"/>
    <mergeCell ref="L77:N77"/>
    <mergeCell ref="P77:R77"/>
    <mergeCell ref="T77:V77"/>
    <mergeCell ref="X77:Z77"/>
    <mergeCell ref="AB77:AD77"/>
    <mergeCell ref="AF77:AH77"/>
    <mergeCell ref="L76:N76"/>
    <mergeCell ref="P76:R76"/>
    <mergeCell ref="T76:V76"/>
    <mergeCell ref="X76:Z76"/>
    <mergeCell ref="AB76:AD76"/>
    <mergeCell ref="AF76:AH76"/>
    <mergeCell ref="AJ78:AL78"/>
    <mergeCell ref="L79:N79"/>
    <mergeCell ref="P79:R79"/>
    <mergeCell ref="T79:V79"/>
    <mergeCell ref="X79:Z79"/>
    <mergeCell ref="AB79:AD79"/>
    <mergeCell ref="AF79:AH79"/>
    <mergeCell ref="AJ79:AL79"/>
    <mergeCell ref="L78:N78"/>
    <mergeCell ref="P78:R78"/>
    <mergeCell ref="T78:V78"/>
    <mergeCell ref="X78:Z78"/>
    <mergeCell ref="AB78:AD78"/>
    <mergeCell ref="AF78:AH78"/>
    <mergeCell ref="AJ80:AL80"/>
    <mergeCell ref="L81:N81"/>
    <mergeCell ref="P81:R81"/>
    <mergeCell ref="T81:V81"/>
    <mergeCell ref="X81:Z81"/>
    <mergeCell ref="AB81:AD81"/>
    <mergeCell ref="AF81:AH81"/>
    <mergeCell ref="AJ81:AL81"/>
    <mergeCell ref="L80:N80"/>
    <mergeCell ref="P80:R80"/>
    <mergeCell ref="T80:V80"/>
    <mergeCell ref="X80:Z80"/>
    <mergeCell ref="AB80:AD80"/>
    <mergeCell ref="AF80:AH80"/>
    <mergeCell ref="AJ82:AL82"/>
    <mergeCell ref="L83:N83"/>
    <mergeCell ref="P83:R83"/>
    <mergeCell ref="T83:V83"/>
    <mergeCell ref="X83:Z83"/>
    <mergeCell ref="AB83:AD83"/>
    <mergeCell ref="AF83:AH83"/>
    <mergeCell ref="AJ83:AL83"/>
    <mergeCell ref="L82:N82"/>
    <mergeCell ref="P82:R82"/>
    <mergeCell ref="T82:V82"/>
    <mergeCell ref="X82:Z82"/>
    <mergeCell ref="AB82:AD82"/>
    <mergeCell ref="AF82:AH82"/>
    <mergeCell ref="L85:N85"/>
    <mergeCell ref="P85:R85"/>
    <mergeCell ref="T85:V85"/>
    <mergeCell ref="X85:Z85"/>
    <mergeCell ref="AB85:AD85"/>
    <mergeCell ref="AF85:AH85"/>
    <mergeCell ref="L84:N84"/>
    <mergeCell ref="P84:R84"/>
    <mergeCell ref="T84:V84"/>
    <mergeCell ref="X84:Z84"/>
    <mergeCell ref="AB84:AD84"/>
    <mergeCell ref="AF84:AH84"/>
    <mergeCell ref="L87:N87"/>
    <mergeCell ref="P87:R87"/>
    <mergeCell ref="T87:V87"/>
    <mergeCell ref="X87:Z87"/>
    <mergeCell ref="AB87:AD87"/>
    <mergeCell ref="AF87:AH87"/>
    <mergeCell ref="L86:N86"/>
    <mergeCell ref="P86:R86"/>
    <mergeCell ref="T86:V86"/>
    <mergeCell ref="X86:Z86"/>
    <mergeCell ref="AB86:AD86"/>
    <mergeCell ref="AF86:AH86"/>
    <mergeCell ref="L89:N89"/>
    <mergeCell ref="P89:R89"/>
    <mergeCell ref="T89:V89"/>
    <mergeCell ref="X89:Z89"/>
    <mergeCell ref="AB89:AD89"/>
    <mergeCell ref="AF89:AH89"/>
    <mergeCell ref="L88:N88"/>
    <mergeCell ref="P88:R88"/>
    <mergeCell ref="T88:V88"/>
    <mergeCell ref="X88:Z88"/>
    <mergeCell ref="AB88:AD88"/>
    <mergeCell ref="AF88:AH88"/>
    <mergeCell ref="AJ90:AL90"/>
    <mergeCell ref="L91:N91"/>
    <mergeCell ref="P91:R91"/>
    <mergeCell ref="T91:V91"/>
    <mergeCell ref="X91:Z91"/>
    <mergeCell ref="AB91:AD91"/>
    <mergeCell ref="AF91:AH91"/>
    <mergeCell ref="AJ91:AL91"/>
    <mergeCell ref="L90:N90"/>
    <mergeCell ref="P90:R90"/>
    <mergeCell ref="T90:V90"/>
    <mergeCell ref="X90:Z90"/>
    <mergeCell ref="AB90:AD90"/>
    <mergeCell ref="AF90:AH90"/>
    <mergeCell ref="AJ92:AL92"/>
    <mergeCell ref="L93:N93"/>
    <mergeCell ref="P93:R93"/>
    <mergeCell ref="T93:V93"/>
    <mergeCell ref="X93:Z93"/>
    <mergeCell ref="AB93:AD93"/>
    <mergeCell ref="AF93:AH93"/>
    <mergeCell ref="AJ93:AL93"/>
    <mergeCell ref="L92:N92"/>
    <mergeCell ref="P92:R92"/>
    <mergeCell ref="T92:V92"/>
    <mergeCell ref="X92:Z92"/>
    <mergeCell ref="AB92:AD92"/>
    <mergeCell ref="AF92:AH92"/>
    <mergeCell ref="AJ94:AL94"/>
    <mergeCell ref="L95:N95"/>
    <mergeCell ref="P95:R95"/>
    <mergeCell ref="T95:V95"/>
    <mergeCell ref="X95:Z95"/>
    <mergeCell ref="AB95:AD95"/>
    <mergeCell ref="AF95:AH95"/>
    <mergeCell ref="AJ95:AL95"/>
    <mergeCell ref="L94:N94"/>
    <mergeCell ref="P94:R94"/>
    <mergeCell ref="T94:V94"/>
    <mergeCell ref="X94:Z94"/>
    <mergeCell ref="AB94:AD94"/>
    <mergeCell ref="AF94:AH94"/>
    <mergeCell ref="AJ96:AL96"/>
    <mergeCell ref="L97:N97"/>
    <mergeCell ref="P97:R97"/>
    <mergeCell ref="T97:V97"/>
    <mergeCell ref="X97:Z97"/>
    <mergeCell ref="AB97:AD97"/>
    <mergeCell ref="AF97:AH97"/>
    <mergeCell ref="L96:N96"/>
    <mergeCell ref="P96:R96"/>
    <mergeCell ref="T96:V96"/>
    <mergeCell ref="X96:Z96"/>
    <mergeCell ref="AB96:AD96"/>
    <mergeCell ref="AF96:AH96"/>
    <mergeCell ref="L99:N99"/>
    <mergeCell ref="P99:R99"/>
    <mergeCell ref="T99:V99"/>
    <mergeCell ref="X99:Z99"/>
    <mergeCell ref="AB99:AD99"/>
    <mergeCell ref="AF99:AH99"/>
    <mergeCell ref="L98:N98"/>
    <mergeCell ref="P98:R98"/>
    <mergeCell ref="T98:V98"/>
    <mergeCell ref="X98:Z98"/>
    <mergeCell ref="AB98:AD98"/>
    <mergeCell ref="AF98:AH98"/>
    <mergeCell ref="L101:N101"/>
    <mergeCell ref="P101:R101"/>
    <mergeCell ref="T101:V101"/>
    <mergeCell ref="X101:Z101"/>
    <mergeCell ref="AB101:AD101"/>
    <mergeCell ref="AF101:AH101"/>
    <mergeCell ref="L100:N100"/>
    <mergeCell ref="P100:R100"/>
    <mergeCell ref="T100:V100"/>
    <mergeCell ref="X100:Z100"/>
    <mergeCell ref="AB100:AD100"/>
    <mergeCell ref="AF100:AH100"/>
    <mergeCell ref="AJ102:AL102"/>
    <mergeCell ref="L103:N103"/>
    <mergeCell ref="P103:R103"/>
    <mergeCell ref="T103:V103"/>
    <mergeCell ref="X103:Z103"/>
    <mergeCell ref="AB103:AD103"/>
    <mergeCell ref="AF103:AH103"/>
    <mergeCell ref="AJ103:AL103"/>
    <mergeCell ref="L102:N102"/>
    <mergeCell ref="P102:R102"/>
    <mergeCell ref="T102:V102"/>
    <mergeCell ref="X102:Z102"/>
    <mergeCell ref="AB102:AD102"/>
    <mergeCell ref="AF102:AH102"/>
    <mergeCell ref="AJ104:AL104"/>
    <mergeCell ref="L105:N105"/>
    <mergeCell ref="P105:R105"/>
    <mergeCell ref="T105:V105"/>
    <mergeCell ref="X105:Z105"/>
    <mergeCell ref="AB105:AD105"/>
    <mergeCell ref="AF105:AH105"/>
    <mergeCell ref="AJ105:AL105"/>
    <mergeCell ref="L104:N104"/>
    <mergeCell ref="P104:R104"/>
    <mergeCell ref="T104:V104"/>
    <mergeCell ref="X104:Z104"/>
    <mergeCell ref="AB104:AD104"/>
    <mergeCell ref="AF104:AH104"/>
    <mergeCell ref="AJ106:AL106"/>
    <mergeCell ref="L107:N107"/>
    <mergeCell ref="P107:R107"/>
    <mergeCell ref="T107:V107"/>
    <mergeCell ref="X107:Z107"/>
    <mergeCell ref="AB107:AD107"/>
    <mergeCell ref="AF107:AH107"/>
    <mergeCell ref="AJ107:AL107"/>
    <mergeCell ref="L106:N106"/>
    <mergeCell ref="P106:R106"/>
    <mergeCell ref="T106:V106"/>
    <mergeCell ref="X106:Z106"/>
    <mergeCell ref="AB106:AD106"/>
    <mergeCell ref="AF106:AH106"/>
    <mergeCell ref="AB111:AI111"/>
    <mergeCell ref="AJ111:AO111"/>
    <mergeCell ref="L110:N110"/>
    <mergeCell ref="P110:R110"/>
    <mergeCell ref="T110:V110"/>
    <mergeCell ref="X110:Z110"/>
    <mergeCell ref="AB110:AD110"/>
    <mergeCell ref="AF110:AH110"/>
    <mergeCell ref="AJ108:AL108"/>
    <mergeCell ref="L109:N109"/>
    <mergeCell ref="P109:R109"/>
    <mergeCell ref="T109:V109"/>
    <mergeCell ref="X109:Z109"/>
    <mergeCell ref="AB109:AD109"/>
    <mergeCell ref="AF109:AH109"/>
    <mergeCell ref="AJ109:AL109"/>
    <mergeCell ref="L108:N108"/>
    <mergeCell ref="P108:R108"/>
    <mergeCell ref="T108:V108"/>
    <mergeCell ref="X108:Z108"/>
    <mergeCell ref="AB108:AD108"/>
    <mergeCell ref="AF108:AH108"/>
  </mergeCells>
  <phoneticPr fontId="19"/>
  <dataValidations count="1">
    <dataValidation type="list" allowBlank="1" showInputMessage="1" showErrorMessage="1" sqref="P45 P38:P42 T38:T42 X38:X42 AB38:AB42 AF38:AF42 X45 T45 P48 T48 X48 X51:X55 T51:T55 P51:P55 L32 P32 T32 X32 AB32 AF32 AF35 AB35 X35 T35 P35 L35 L38:L42 L58 L61 L64:L68 P58 P61 P64:P68 T58 T61 T64:T68 X58 X61 X64:X68 AB58 AB61 AB64:AB68 AF58 AF61 AF64:AF68 E32:E42 E45:E55 E58:E68 AF45 AF48 AF51:AF55 AB45 AB48 AB51:AB55 L45 L48 L51:L55" xr:uid="{CDD66B9C-863C-4DCB-87F3-30974FF6E570}">
      <formula1>"〇"</formula1>
    </dataValidation>
  </dataValidations>
  <pageMargins left="0.7" right="0.7" top="0.75" bottom="0.75" header="0.3" footer="0.3"/>
  <pageSetup paperSize="9" scale="4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展示室と会議室</vt:lpstr>
      <vt:lpstr>会議室のみ</vt:lpstr>
      <vt:lpstr>会議室のみ!Print_Area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岩崎　盛夫</dc:creator>
  <cp:keywords/>
  <dc:description/>
  <cp:lastModifiedBy>松浦 一</cp:lastModifiedBy>
  <cp:revision/>
  <dcterms:created xsi:type="dcterms:W3CDTF">2021-08-13T06:04:27Z</dcterms:created>
  <dcterms:modified xsi:type="dcterms:W3CDTF">2023-09-12T07:59:41Z</dcterms:modified>
  <cp:category/>
  <cp:contentStatus/>
</cp:coreProperties>
</file>